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E:\PCE-LPP-005-2026-BIS\"/>
    </mc:Choice>
  </mc:AlternateContent>
  <xr:revisionPtr revIDLastSave="0" documentId="13_ncr:1_{77B8A62C-320E-4C6C-BA84-B5504E58B83F}" xr6:coauthVersionLast="47" xr6:coauthVersionMax="47" xr10:uidLastSave="{00000000-0000-0000-0000-000000000000}"/>
  <bookViews>
    <workbookView xWindow="8955" yWindow="1020" windowWidth="9870" windowHeight="8610" tabRatio="875" firstSheet="1" activeTab="8" xr2:uid="{00000000-000D-0000-FFFF-FFFF00000000}"/>
  </bookViews>
  <sheets>
    <sheet name="RESUMEN" sheetId="27" r:id="rId1"/>
    <sheet name=" (A) CHIHUAHUA" sheetId="13" r:id="rId2"/>
    <sheet name=" (C) DELICIAS" sheetId="31" r:id="rId3"/>
    <sheet name=" (E) PARRAL" sheetId="33" r:id="rId4"/>
    <sheet name=" (F) N. CASAS GRANDES" sheetId="34" r:id="rId5"/>
    <sheet name=" (G) CAMARGO" sheetId="35" r:id="rId6"/>
    <sheet name=" (H) JIMÉNEZ" sheetId="36" r:id="rId7"/>
    <sheet name=" (I) GUACHOCHI" sheetId="38" r:id="rId8"/>
    <sheet name=" (J) CHIHUAHUA" sheetId="39" r:id="rId9"/>
    <sheet name=" (K) JUÁREZ" sheetId="40" r:id="rId10"/>
  </sheets>
  <definedNames>
    <definedName name="_xlnm._FilterDatabase" localSheetId="2" hidden="1">' (C) DELICIAS'!$A$13:$I$17</definedName>
    <definedName name="_xlnm._FilterDatabase" localSheetId="3" hidden="1">' (E) PARRAL'!$A$13:$I$19</definedName>
    <definedName name="_xlnm._FilterDatabase" localSheetId="4" hidden="1">' (F) N. CASAS GRANDES'!$A$13:$I$24</definedName>
    <definedName name="_xlnm._FilterDatabase" localSheetId="6" hidden="1">' (H) JIMÉNEZ'!#REF!</definedName>
    <definedName name="_xlnm._FilterDatabase" localSheetId="7" hidden="1">' (I) GUACHOCHI'!$A$13:$I$57</definedName>
    <definedName name="_xlnm._FilterDatabase" localSheetId="8" hidden="1">' (J) CHIHUAHUA'!$A$67:$M$75</definedName>
    <definedName name="_xlnm._FilterDatabase" localSheetId="9" hidden="1">' (K) JUÁREZ'!$A$13:$H$53</definedName>
    <definedName name="_xlnm._FilterDatabase" localSheetId="0" hidden="1">RESUMEN!$A$7:$L$23</definedName>
    <definedName name="_xlnm.Print_Area" localSheetId="1">' (A) CHIHUAHUA'!$A$11:$I$81</definedName>
    <definedName name="_xlnm.Print_Area" localSheetId="2">' (C) DELICIAS'!$A$11:$I$18</definedName>
    <definedName name="_xlnm.Print_Area" localSheetId="3">' (E) PARRAL'!$A$11:$I$26</definedName>
    <definedName name="_xlnm.Print_Area" localSheetId="4">' (F) N. CASAS GRANDES'!$A$1:$I$31</definedName>
    <definedName name="_xlnm.Print_Area" localSheetId="5">' (G) CAMARGO'!$A$1:$I$133</definedName>
    <definedName name="_xlnm.Print_Area" localSheetId="6">' (H) JIMÉNEZ'!$A$1:$I$12</definedName>
    <definedName name="_xlnm.Print_Area" localSheetId="7">' (I) GUACHOCHI'!$A$1:$I$64</definedName>
    <definedName name="_xlnm.Print_Area" localSheetId="8">' (J) CHIHUAHUA'!$A$1:$H$67</definedName>
    <definedName name="_xlnm.Print_Area" localSheetId="9">' (K) JUÁREZ'!$A$1:$H$59</definedName>
    <definedName name="_xlnm.Print_Area" localSheetId="0">RESUMEN!$A$5:$L$29</definedName>
    <definedName name="_xlnm.Print_Titles" localSheetId="1">' (A) CHIHUAHUA'!$11:$12</definedName>
    <definedName name="_xlnm.Print_Titles" localSheetId="2">' (C) DELICIAS'!$11:$12</definedName>
    <definedName name="_xlnm.Print_Titles" localSheetId="3">' (E) PARRAL'!$11:$12</definedName>
    <definedName name="_xlnm.Print_Titles" localSheetId="4">' (F) N. CASAS GRANDES'!$1:$12</definedName>
    <definedName name="_xlnm.Print_Titles" localSheetId="5">' (G) CAMARGO'!$1:$12</definedName>
    <definedName name="_xlnm.Print_Titles" localSheetId="6">' (H) JIMÉNEZ'!$1:$11</definedName>
    <definedName name="_xlnm.Print_Titles" localSheetId="7">' (I) GUACHOCHI'!$1:$12</definedName>
    <definedName name="_xlnm.Print_Titles" localSheetId="8">' (J) CHIHUAHUA'!$1:$14</definedName>
    <definedName name="_xlnm.Print_Titles" localSheetId="9">' (K) JUÁREZ'!$1:$14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39" l="1"/>
  <c r="D74" i="39"/>
  <c r="E74" i="39"/>
  <c r="E52" i="40" l="1"/>
  <c r="D52" i="40"/>
  <c r="E65" i="39" l="1"/>
  <c r="D65" i="39"/>
  <c r="D75" i="39" s="1"/>
  <c r="G80" i="36" l="1"/>
  <c r="G30" i="13"/>
  <c r="H30" i="13"/>
  <c r="E27" i="27"/>
  <c r="E28" i="27"/>
  <c r="E29" i="27" l="1"/>
  <c r="H80" i="36"/>
  <c r="K22" i="27"/>
  <c r="L21" i="27"/>
  <c r="H22" i="27"/>
  <c r="L16" i="27"/>
  <c r="L15" i="27"/>
  <c r="L14" i="27"/>
  <c r="L13" i="27"/>
  <c r="L12" i="27"/>
  <c r="L11" i="27"/>
  <c r="L10" i="27"/>
  <c r="L9" i="27"/>
  <c r="L8" i="27"/>
  <c r="L22" i="27" l="1"/>
  <c r="J27" i="27"/>
  <c r="G56" i="38" l="1"/>
  <c r="H56" i="38" l="1"/>
  <c r="G126" i="35"/>
  <c r="G18" i="33"/>
  <c r="H21" i="13"/>
  <c r="G21" i="13"/>
  <c r="G35" i="13"/>
  <c r="H53" i="13"/>
  <c r="G53" i="13"/>
  <c r="G72" i="13"/>
  <c r="H35" i="13" l="1"/>
  <c r="H126" i="35"/>
  <c r="H18" i="33"/>
  <c r="H72" i="13"/>
  <c r="J28" i="27" l="1"/>
  <c r="D29" i="27"/>
  <c r="C29" i="27"/>
  <c r="J22" i="27" l="1"/>
  <c r="I22" i="27"/>
  <c r="G22" i="27"/>
  <c r="F22" i="27"/>
  <c r="E22" i="27"/>
  <c r="D22" i="27"/>
  <c r="J29" i="27" l="1"/>
  <c r="C22" i="27"/>
</calcChain>
</file>

<file path=xl/sharedStrings.xml><?xml version="1.0" encoding="utf-8"?>
<sst xmlns="http://schemas.openxmlformats.org/spreadsheetml/2006/main" count="1106" uniqueCount="684">
  <si>
    <t>POTENCIALES EVOCADOS AUDITIVOS</t>
  </si>
  <si>
    <t>OFTALMOLOGIA  EN INSTALACIONES DEL PROVEEDOR</t>
  </si>
  <si>
    <t>POTENCIALES EVOCADOS SOMATOSENSORIALES DE DOS EXTREMIDADES</t>
  </si>
  <si>
    <t>POTENCIALES EVOCADOS SOMATOSENSORIALES DE CUATRO EXTREMIDADES</t>
  </si>
  <si>
    <t xml:space="preserve">MEDICINA NUCLEAR EN LAS INSTALACIONES DEL PROVEEDOR                 </t>
  </si>
  <si>
    <t>PROCEDIMIENTO CON SEDACION</t>
  </si>
  <si>
    <t>6C</t>
  </si>
  <si>
    <t>UROTOMOGRAFIA</t>
  </si>
  <si>
    <t>2F</t>
  </si>
  <si>
    <t>ULTRASONIDO</t>
  </si>
  <si>
    <t>TOMOGRAFIA DE 1 REGION</t>
  </si>
  <si>
    <t>TOMOGRAFIA DE 2 REGIONES</t>
  </si>
  <si>
    <t>TOMOGRAFIA DE 3 REGIONES</t>
  </si>
  <si>
    <t>ENDOSCOPIA GASTROINTESTINAL EN LAS INSTALACIONES DEL PROVEEDOR</t>
  </si>
  <si>
    <t>ULTRASONIDO CON DOPPLER UNA REGION ARTERIAL O VENOSO</t>
  </si>
  <si>
    <t>ULTRASONIDO CON DOPPLER DOS REGIONES ARTERIAL O VENOSO</t>
  </si>
  <si>
    <t>ENDOSCOPIA CON ESCLEROTERAPIA (INCLUYE SUSTANCIA ESCLEROSANTE)</t>
  </si>
  <si>
    <t>CPRE CON CEPILLADO Y TOMA DE BIOPSIA</t>
  </si>
  <si>
    <t>ENDOSCOPIA CON TOMA DE BIOPSIA</t>
  </si>
  <si>
    <t>COLONOSCOPIA CON TOMA DE BIOPSIA</t>
  </si>
  <si>
    <t>BIOPSIA CIRUGIA MAYOR</t>
  </si>
  <si>
    <t>BIOPSIA CIRUGIA MENOR</t>
  </si>
  <si>
    <t>CITOLOGIA SERIADA</t>
  </si>
  <si>
    <t>CITOLOGIA SIMPLE</t>
  </si>
  <si>
    <t>PIEZAS COMPLETAS</t>
  </si>
  <si>
    <t>TRANSOPERATORIOS</t>
  </si>
  <si>
    <t>INMUNOHISTOQUIMICA POR ANTICUERPOS</t>
  </si>
  <si>
    <t>PAQUETE DE IHQ PARA NEOPLASIA INDEFERENCIADA</t>
  </si>
  <si>
    <t>PAQUETE DE IHQ CLASIFICACION DE LINFOMA</t>
  </si>
  <si>
    <t>PAQUETE DE IHQ MARCADORES PRONOSTICO DE CA MAMARIO</t>
  </si>
  <si>
    <t>MUTACION DEL ONCOGEN K-RAS</t>
  </si>
  <si>
    <t>MUTACION DEL ONCOGEN B-RAF</t>
  </si>
  <si>
    <t>COLONOSCOPIA DIAGNOSTICA</t>
  </si>
  <si>
    <t>9A</t>
  </si>
  <si>
    <t>10A</t>
  </si>
  <si>
    <t>11A</t>
  </si>
  <si>
    <t>12A</t>
  </si>
  <si>
    <t>13A</t>
  </si>
  <si>
    <t>AUXILIARES DE DIAGNOSTICO POR IMAGENOLOGIA EN LAS INSTALACIONES DEL PROVEEDOR EN FORMA LOCAL, RAYOS X</t>
  </si>
  <si>
    <t>ABDOMEN AP Y DECUBITO (SIMPLE DE ABDOMEN)</t>
  </si>
  <si>
    <t>ABDOMEN AP Y ERECTO (BIPEDESTACION)</t>
  </si>
  <si>
    <t>ANTEBRAZO DERECHO AP Y LAT</t>
  </si>
  <si>
    <t>ANTEBRAZO IZQUIERDO AP Y LAT</t>
  </si>
  <si>
    <t>ANTEVERSION DE CUELLO FEMORAL</t>
  </si>
  <si>
    <t>ARTICULACION SACROILIACAS BILATERAL</t>
  </si>
  <si>
    <t>ARTICULACION TEMPORO MANDIBULAR COMPARATIVO (2 PROYECCIONES)</t>
  </si>
  <si>
    <t>CADERA BILATERAL (ARTIC. COXOFEMORAL) EN AP (NEUTRO)</t>
  </si>
  <si>
    <t>CADERA DERECHA (ARTIC. COXOFEMORAL) EN AP (NEUTRO)</t>
  </si>
  <si>
    <t>CADERA IZQUIERDA (ARTIC. COXOFEMORAL) EN AP (NEUTRO)</t>
  </si>
  <si>
    <t>CALCANEO BILATERAL AXIAL Y LAT</t>
  </si>
  <si>
    <t>CALCANEO DERECHO AXIAL Y LAT</t>
  </si>
  <si>
    <t>CALCANEO IZQUIERDO AXIAL Y LAT</t>
  </si>
  <si>
    <t>CARA ARCO CIGOMATICO</t>
  </si>
  <si>
    <t>CARA MALAR AMBOS</t>
  </si>
  <si>
    <t>CARA ORBITA AMBAS</t>
  </si>
  <si>
    <t>CARA PERFILOGRAMA</t>
  </si>
  <si>
    <t>CODO PA Y LATERAL DERECHO</t>
  </si>
  <si>
    <t>CODO PA Y LATERAL IZQUIERDO</t>
  </si>
  <si>
    <t>COLUMNA CERVICAL AP Y LATERAL</t>
  </si>
  <si>
    <t>COLUMNA CERVICAL AXIS, ATLAS Y TRANS ORAL</t>
  </si>
  <si>
    <t>COLUMNA CERVICAL DINAMICAS (FLEXION Y EXTENSIO)</t>
  </si>
  <si>
    <t>COLUMNA CERVICAL OBLICUA</t>
  </si>
  <si>
    <t>COLUMNA DORSAL AP, LATERAL Y OBLICUA</t>
  </si>
  <si>
    <t>COLUMNA LUMBAR AP Y LATERAL</t>
  </si>
  <si>
    <t>COLUMNA LUMBAR OBLICUA</t>
  </si>
  <si>
    <t>COLUMNA LUMBOSACRA COMPLETA (AP, LAT Y OBLICUAS)</t>
  </si>
  <si>
    <t>COLUMNA LUMBOSACRA DINAMICAS (FLEXION Y EXTENSION)</t>
  </si>
  <si>
    <t>COLUMNA SACROCOXIGEA AP Y LATERAL</t>
  </si>
  <si>
    <t>CRANEO AP Y LATERAL</t>
  </si>
  <si>
    <t>CRANEO PROYECCION DE TOWNE (FOSA POSTERIOR)</t>
  </si>
  <si>
    <t>ESCAPULA LADO DERECHO AP Y LATERAL</t>
  </si>
  <si>
    <t>ESTERNON EN 2 POSICIONES OBLICUA Y AP</t>
  </si>
  <si>
    <t>FEMUR AP Y LATERAL (AMBOS)</t>
  </si>
  <si>
    <t>FEMUR AP Y LATERAL DERECHO</t>
  </si>
  <si>
    <t>FEMUR AP Y LATERAL IZQUIERDO</t>
  </si>
  <si>
    <t>HOMBRO ACROMIO CLAVICULAR DERECHO</t>
  </si>
  <si>
    <t>HOMBRO ACROMIO CLAVICULAR IZQUIERDO</t>
  </si>
  <si>
    <t>HOMBRO DERECHO AP Y OBLICUA</t>
  </si>
  <si>
    <t>HOMBRO DERECHO PROYECCION EN Y</t>
  </si>
  <si>
    <t>HOMBRO IZQUIERDO AP Y OBLICUA</t>
  </si>
  <si>
    <t>HOMBRO IZQUIERDO PROYECCION EN Y</t>
  </si>
  <si>
    <t>HUMERO AP Y LATERAL DERECHO</t>
  </si>
  <si>
    <t>HUMERO AP Y LATERAL IZQUIERDO</t>
  </si>
  <si>
    <t>MANO ANULAR AP Y LATERAL</t>
  </si>
  <si>
    <t>MANO AP Y OBLICUA DERECHO</t>
  </si>
  <si>
    <t>MANO AP Y OBLICUA IZQUIERDO</t>
  </si>
  <si>
    <t>MANO INDICE AP Y LATERAL</t>
  </si>
  <si>
    <t>MANO MEDIANO AP Y LATERAL</t>
  </si>
  <si>
    <t>MANO MEÑIQUE AP Y LATERAL</t>
  </si>
  <si>
    <t>MANO PULGAR AP Y LATERAL</t>
  </si>
  <si>
    <t>MEDICION MIEMBROS INFERIORES PROYECCION TRIFOCAL FARILL</t>
  </si>
  <si>
    <t>MUÑECA DORSOPALMAR CON DESVIACION CUBITAL (HUESO ESCAFOIDES)</t>
  </si>
  <si>
    <t>MUÑECA PA Y LATERAL DERECHO</t>
  </si>
  <si>
    <t>MUÑECA PA Y LATERAL IZQUIERDO</t>
  </si>
  <si>
    <t>PELVIS AP</t>
  </si>
  <si>
    <t>PELVIS EN AP Y LAT</t>
  </si>
  <si>
    <t>PELVIS EN POSICION DE RANA</t>
  </si>
  <si>
    <t>PELVIS ENTRADA Y SALIDA</t>
  </si>
  <si>
    <t>PIE AP Y LATERAL (AMBOS)</t>
  </si>
  <si>
    <t>PIE AP Y LATERAL DERECHO</t>
  </si>
  <si>
    <t>PIE AP Y LATERAL IZQUIERDO</t>
  </si>
  <si>
    <t>PIE AP Y OBLICUA AMBOS</t>
  </si>
  <si>
    <t>PIE AP Y OBLICUA DERECHO</t>
  </si>
  <si>
    <t>PIE AP Y OBLICUA IZQUIERDO</t>
  </si>
  <si>
    <t>PIE EN APOYO AMBOS</t>
  </si>
  <si>
    <t>PIE EN APOYO DERECHO</t>
  </si>
  <si>
    <t>PIEN EN APOYO IZQUIERDO</t>
  </si>
  <si>
    <t>PIERNA AP Y LAT DERECHO (TIBIA Y PERONE)</t>
  </si>
  <si>
    <t>PIERNA AP Y LAT IZQUIERDO (TIBIA Y PERONE)</t>
  </si>
  <si>
    <t>PIERNA AP Y LATERAL (AMBAS)</t>
  </si>
  <si>
    <t>RODILLA BILATERAL AP Y LAT</t>
  </si>
  <si>
    <t>RODILLA COMPARATIVA CON TANGENCIALES</t>
  </si>
  <si>
    <t>RODILLA DERECHA AP Y LAT</t>
  </si>
  <si>
    <t>RODILLA IZQUIERDA AP Y LAT</t>
  </si>
  <si>
    <t>SENOS PARANASALES (WATERS Y LATERAL)</t>
  </si>
  <si>
    <t>SERIE CARDIACA</t>
  </si>
  <si>
    <t>SERIE OSEA METASTASICA.</t>
  </si>
  <si>
    <t>TOBILLO BILATERAL AP Y LAT</t>
  </si>
  <si>
    <t>TOBILLO CON ESTRES UNILATERAL DE LADO DERECHO</t>
  </si>
  <si>
    <t>TOBILLO CON ESTRES UNILATERAL DE LADO IZQUIERDO</t>
  </si>
  <si>
    <t>TOBILLO DERECHO AP Y LAT</t>
  </si>
  <si>
    <t>TOBILLO IZQUIERDO AP Y LAT</t>
  </si>
  <si>
    <t>TORAX APICAL</t>
  </si>
  <si>
    <t>TORAX OSEO AP Y OBLICUAS</t>
  </si>
  <si>
    <t>2G</t>
  </si>
  <si>
    <t>3G</t>
  </si>
  <si>
    <t>MAMOGRAFIA BILATERAL</t>
  </si>
  <si>
    <t>MAMOGRAFIA CON SONOGRAFIA</t>
  </si>
  <si>
    <t xml:space="preserve"> AUXILIARES DE DIAGNOSTICO POR IMAGENOLOGIA EN LAS INSTALACIONES DEL PROVEEDOR EN FORMA LOCAL MASTOGRAFIAS</t>
  </si>
  <si>
    <t>5G</t>
  </si>
  <si>
    <t>CONCEPTO</t>
  </si>
  <si>
    <t>AUXILIARES DE DIAGNOSTICO POR IMAGENOLOGIA EN LAS INSTALACIONES DEL PROVEEDOR: DENSITOMETRIA</t>
  </si>
  <si>
    <t>AUXILIARES DE DIAGNOSTICO POR IMAGENOLOGIA EN LAS INSTALACIONES DEL PROVEEDOR: RESONANCIA</t>
  </si>
  <si>
    <t xml:space="preserve"> AUXILIARES DE DIAGNOSTICO POR IMAGENOLOGIA EN LAS INSTALACIONES DEL PROVEEDOR: TOMOGRAFIA</t>
  </si>
  <si>
    <t xml:space="preserve">AUXILIARES DE DIAGNOSTICO EN LAS INSTALACIONES DEL PROVEEDOR: ELECTROMIOGRAFÍAS </t>
  </si>
  <si>
    <t xml:space="preserve">PATOLOGIA EN INSTALACIONES DEL PROVEEDOR     </t>
  </si>
  <si>
    <t>PENSIONES CIVILES DEL ESTADO DE CHIHUAHUA</t>
  </si>
  <si>
    <t>PANORAMICA DENTAL (ORTHOPANTOGRAFIA)</t>
  </si>
  <si>
    <t>MONTO MÍNIMO</t>
  </si>
  <si>
    <t>MONTO MÁXIMO</t>
  </si>
  <si>
    <t>TOTAL DELEGACIÓN CHIHUAHUA</t>
  </si>
  <si>
    <t>PARTIDA</t>
  </si>
  <si>
    <t>TOTAL PARTIDA 9A</t>
  </si>
  <si>
    <t>TOTAL PARTIDA 10A</t>
  </si>
  <si>
    <t>TOTAL PARTIDA 11A</t>
  </si>
  <si>
    <t>TOTAL PARTIDA 13A</t>
  </si>
  <si>
    <t>TOTAL PARTIDA 12A</t>
  </si>
  <si>
    <t>TOTAL PARTIDA 6C</t>
  </si>
  <si>
    <t>TOTAL DELEGACIÓN DELICIAS</t>
  </si>
  <si>
    <t>TOTAL DELEGACIÓN HIDALGO DEL PARRAL</t>
  </si>
  <si>
    <t>TOTAL PARTIDA 2F</t>
  </si>
  <si>
    <t>TOTAL DELEGACIÓN NUEVO CASAS GRANDES</t>
  </si>
  <si>
    <t>TOTAL PARTIDA 2G</t>
  </si>
  <si>
    <t>TOTAL PARTIDA 3G</t>
  </si>
  <si>
    <t>TOTAL PARTIDA 5G</t>
  </si>
  <si>
    <t>TOTAL DELEGACIÓN CAMARGO</t>
  </si>
  <si>
    <t>TOTAL DELEGACIÓN GUACHOCHI</t>
  </si>
  <si>
    <t>COLONOSCOPIA DIAGNOSTICA P/REMOVER LESION POLIPO</t>
  </si>
  <si>
    <t>No.</t>
  </si>
  <si>
    <t>TOTAL POR ESPECIALIDAD</t>
  </si>
  <si>
    <t>Clave</t>
  </si>
  <si>
    <t>Concepto</t>
  </si>
  <si>
    <t>PRECIO UNITARIO SIN IVA</t>
  </si>
  <si>
    <t>PRECIO UNITARIO CON IVA</t>
  </si>
  <si>
    <t>SUBTOTAL (Cantidad x Precio Unitario SIN IVA)</t>
  </si>
  <si>
    <t>IVA DE PRECIO UNITARIO</t>
  </si>
  <si>
    <t>CONCEPTO DE LA ESPECIALIDAD</t>
  </si>
  <si>
    <t>ANEXO</t>
  </si>
  <si>
    <t>MONTO</t>
  </si>
  <si>
    <t>ANEXO B "PARTIDAS POR RENGLON"</t>
  </si>
  <si>
    <t>TOTAL DE LICITACIÓN</t>
  </si>
  <si>
    <t>TOTAL POR DELEGACIÓN ANEXO A</t>
  </si>
  <si>
    <t>TOTAL ANEXO  B</t>
  </si>
  <si>
    <t>CANTIDAD (Dato informativo)</t>
  </si>
  <si>
    <t>4.1.0.100</t>
  </si>
  <si>
    <t>4.1.0.101</t>
  </si>
  <si>
    <t>4.1.0.102</t>
  </si>
  <si>
    <t>4.1.0.54</t>
  </si>
  <si>
    <t>4.0.0.3</t>
  </si>
  <si>
    <t>4.0.0.4</t>
  </si>
  <si>
    <t>4.0.0.5</t>
  </si>
  <si>
    <t>7.0.0.8</t>
  </si>
  <si>
    <t>4.6.0.75</t>
  </si>
  <si>
    <t>ULTRASONIDO ENDOVAGINAL</t>
  </si>
  <si>
    <t>4.6.0.80</t>
  </si>
  <si>
    <t>4.6.0.74</t>
  </si>
  <si>
    <t>4.6.0.73</t>
  </si>
  <si>
    <t>7.0.0.6</t>
  </si>
  <si>
    <t>12.0.0.11</t>
  </si>
  <si>
    <t>12.0.0.4</t>
  </si>
  <si>
    <t>12.0.0.9</t>
  </si>
  <si>
    <t>21.0.0.81</t>
  </si>
  <si>
    <t>POTENCIALES EVOCADOS (VISUALES)</t>
  </si>
  <si>
    <t>12.0.0.14</t>
  </si>
  <si>
    <t>12.0.0.15</t>
  </si>
  <si>
    <t>LARINGOSCOPIA (SOPORTE EN VIDEO, FOTOGRAFIAS, INTERPRETACION)</t>
  </si>
  <si>
    <t>6.0.0.1</t>
  </si>
  <si>
    <t>6.0.0.10</t>
  </si>
  <si>
    <t>6.0.0.11</t>
  </si>
  <si>
    <t>6.0.0.12</t>
  </si>
  <si>
    <t>6.0.0.13</t>
  </si>
  <si>
    <t>6.0.0.14</t>
  </si>
  <si>
    <t>6.0.0.15</t>
  </si>
  <si>
    <t>6.0.0.16</t>
  </si>
  <si>
    <t>6.0.0.17</t>
  </si>
  <si>
    <t>6.0.0.2</t>
  </si>
  <si>
    <t>6.0.0.3</t>
  </si>
  <si>
    <t>6.0.0.5</t>
  </si>
  <si>
    <t>6.0.0.7</t>
  </si>
  <si>
    <t>6.0.0.8</t>
  </si>
  <si>
    <t>6.0.0.9</t>
  </si>
  <si>
    <t>6.0.0.4</t>
  </si>
  <si>
    <t>16.0.0.1</t>
  </si>
  <si>
    <t>16.0.0.10</t>
  </si>
  <si>
    <t>16.0.0.11</t>
  </si>
  <si>
    <t>16.0.0.12</t>
  </si>
  <si>
    <t>16.0.0.14</t>
  </si>
  <si>
    <t>16.0.0.23</t>
  </si>
  <si>
    <t>16.0.0.25</t>
  </si>
  <si>
    <t>16.0.0.33</t>
  </si>
  <si>
    <t>16.0.0.44</t>
  </si>
  <si>
    <t>16.0.0.45</t>
  </si>
  <si>
    <t>16.0.0.46</t>
  </si>
  <si>
    <t>16.0.0.47</t>
  </si>
  <si>
    <t>16.0.0.48</t>
  </si>
  <si>
    <t>16.0.0.49</t>
  </si>
  <si>
    <t>16.0.0.5</t>
  </si>
  <si>
    <t>PH METRIA</t>
  </si>
  <si>
    <t>ENDOSCOPIA ALTA DIAGNOSTICA DILATACION ESOFAGICA</t>
  </si>
  <si>
    <t>ENDOSCOPIA ALTA DIAGNOSTICA CON LIGADURA DE VARICES ESOFAGICAS</t>
  </si>
  <si>
    <t>ENDOSCOPIA DIAGNOSTICA</t>
  </si>
  <si>
    <t>ENDOSCOPIA CON EXTRACCION DE CUERPO EXTRAÑO</t>
  </si>
  <si>
    <t>DELEGACIÓN CHIHUAHUA</t>
  </si>
  <si>
    <t>DELEGACIÓN JUÁREZ</t>
  </si>
  <si>
    <t>DELEGACIÓN DELICIAS</t>
  </si>
  <si>
    <t>4.2.0.64</t>
  </si>
  <si>
    <t>4.4.0.3</t>
  </si>
  <si>
    <t>4.4.0.4</t>
  </si>
  <si>
    <t>2.1.0.83</t>
  </si>
  <si>
    <t>2.1.0.87</t>
  </si>
  <si>
    <t>2.1.0.88</t>
  </si>
  <si>
    <t>2.2.0.12</t>
  </si>
  <si>
    <t>2.2.0.14</t>
  </si>
  <si>
    <t>2.2.0.25</t>
  </si>
  <si>
    <t>SANGRE OCULTA EN HECES</t>
  </si>
  <si>
    <t>2.3.0.61</t>
  </si>
  <si>
    <t>CULTIVO, ORINA</t>
  </si>
  <si>
    <t>2.3.0.82</t>
  </si>
  <si>
    <t>EXAMEN GENRAL DE ORINA</t>
  </si>
  <si>
    <t>2.5.0.295</t>
  </si>
  <si>
    <t>HEMOGLOBINA GLUCOSILADA</t>
  </si>
  <si>
    <t>2.5.0.349</t>
  </si>
  <si>
    <t>2.5.0.403</t>
  </si>
  <si>
    <t>2.5.0.433</t>
  </si>
  <si>
    <t>TIROIDEO CON TSH, PERFIL</t>
  </si>
  <si>
    <t>2.5.0.622</t>
  </si>
  <si>
    <t>BIOMETRIA HEMATICA</t>
  </si>
  <si>
    <t>2.5.0.695</t>
  </si>
  <si>
    <t>2.5.0.696</t>
  </si>
  <si>
    <t>DETEC. DE ANTICUERPO VIH 172 ELISA</t>
  </si>
  <si>
    <t>2.5.0.709</t>
  </si>
  <si>
    <t>2.5.0.710</t>
  </si>
  <si>
    <t>EMBARAZO, PRUEBA EN SUERO</t>
  </si>
  <si>
    <t>2.5.0.829</t>
  </si>
  <si>
    <t>PROTEINA C REACTIVA CARDIACA -CARDIO PCR-</t>
  </si>
  <si>
    <t>2.5.0.864</t>
  </si>
  <si>
    <t>TIEMPO DE PROTROMBINA/</t>
  </si>
  <si>
    <t>2.5.0.867</t>
  </si>
  <si>
    <t>TIEMPO DE TROMBOPLASTINA PARCIAL (TTP)</t>
  </si>
  <si>
    <t>2.5.0.883</t>
  </si>
  <si>
    <t>VDRL CUANTITATIVO</t>
  </si>
  <si>
    <t>2.5.0.884</t>
  </si>
  <si>
    <t>2.5.0.897</t>
  </si>
  <si>
    <t>2.5.0.906</t>
  </si>
  <si>
    <t>2.5.0.930</t>
  </si>
  <si>
    <t>PRUEBAS DE FUNCIONAMIENTO HEPATICO</t>
  </si>
  <si>
    <t>2.5.0.990</t>
  </si>
  <si>
    <t>ENZIMAS CARDIACAS(TRANSAMINASA GLUTAMICO OXALACETICA), DESHIDROGENASA LACTICA (DHL) EN SUERO,CK TOTAL, SUERO)</t>
  </si>
  <si>
    <t>2.6.0.19</t>
  </si>
  <si>
    <t>CITOLOGIA, MOCO NASAL (EOSINOFILOS)</t>
  </si>
  <si>
    <t>2.6.0.31</t>
  </si>
  <si>
    <t>CULTIVO, NASOFARINGEO</t>
  </si>
  <si>
    <t>2.6.0.43</t>
  </si>
  <si>
    <t>BAAR SERIADO (3)</t>
  </si>
  <si>
    <t>2.6.0.46</t>
  </si>
  <si>
    <t>CULTIVO VAGINAL.</t>
  </si>
  <si>
    <t>2.5.0.620</t>
  </si>
  <si>
    <t>2.5.0.672</t>
  </si>
  <si>
    <t>2.5.0.293</t>
  </si>
  <si>
    <t>2.5.0.830</t>
  </si>
  <si>
    <t>2.1.0.89</t>
  </si>
  <si>
    <t>2.5.0.220</t>
  </si>
  <si>
    <t>4.2.0.1</t>
  </si>
  <si>
    <t>4.2.0.2</t>
  </si>
  <si>
    <t>4.2.0.6</t>
  </si>
  <si>
    <t>4.2.0.7</t>
  </si>
  <si>
    <t>4.2.0.9</t>
  </si>
  <si>
    <t>4.2.0.10</t>
  </si>
  <si>
    <t>4.2.0.11</t>
  </si>
  <si>
    <t>4.2.0.12</t>
  </si>
  <si>
    <t>4.2.0.13</t>
  </si>
  <si>
    <t>4.2.0.14</t>
  </si>
  <si>
    <t>4.2.0.15</t>
  </si>
  <si>
    <t>4.2.0.16</t>
  </si>
  <si>
    <t>4.2.0.18</t>
  </si>
  <si>
    <t>4.2.0.19</t>
  </si>
  <si>
    <t>4.2.0.20</t>
  </si>
  <si>
    <t>4.2.0.22</t>
  </si>
  <si>
    <t>4.2.0.23</t>
  </si>
  <si>
    <t>4.2.0.24</t>
  </si>
  <si>
    <t>4.2.0.25</t>
  </si>
  <si>
    <t>4.2.0.26</t>
  </si>
  <si>
    <t>4.2.0.27</t>
  </si>
  <si>
    <t>4.2.0.28</t>
  </si>
  <si>
    <t>4.2.0.29</t>
  </si>
  <si>
    <t>4.2.0.30</t>
  </si>
  <si>
    <t>4.2.0.31</t>
  </si>
  <si>
    <t>4.2.0.32</t>
  </si>
  <si>
    <t>4.2.0.35</t>
  </si>
  <si>
    <t>4.2.0.36</t>
  </si>
  <si>
    <t>4.2.0.38</t>
  </si>
  <si>
    <t>4.2.0.39</t>
  </si>
  <si>
    <t>4.2.0.40</t>
  </si>
  <si>
    <t>4.2.0.41</t>
  </si>
  <si>
    <t>4.2.0.42</t>
  </si>
  <si>
    <t>4.2.0.43</t>
  </si>
  <si>
    <t>4.2.0.44</t>
  </si>
  <si>
    <t>4.2.0.45</t>
  </si>
  <si>
    <t>4.2.0.46</t>
  </si>
  <si>
    <t>4.2.0.47</t>
  </si>
  <si>
    <t>4.2.0.48</t>
  </si>
  <si>
    <t>4.2.0.49</t>
  </si>
  <si>
    <t>4.2.0.50</t>
  </si>
  <si>
    <t>4.2.0.51</t>
  </si>
  <si>
    <t>4.2.0.53</t>
  </si>
  <si>
    <t>4.2.0.54</t>
  </si>
  <si>
    <t>4.2.0.55</t>
  </si>
  <si>
    <t>4.2.0.56</t>
  </si>
  <si>
    <t>4.2.0.57</t>
  </si>
  <si>
    <t>4.2.0.58</t>
  </si>
  <si>
    <t>4.2.0.59</t>
  </si>
  <si>
    <t>4.2.0.60</t>
  </si>
  <si>
    <t>4.2.0.61</t>
  </si>
  <si>
    <t>4.2.0.62</t>
  </si>
  <si>
    <t>4.2.0.63</t>
  </si>
  <si>
    <t>4.2.0.65</t>
  </si>
  <si>
    <t>4.2.0.66</t>
  </si>
  <si>
    <t>4.2.0.67</t>
  </si>
  <si>
    <t>4.2.0.68</t>
  </si>
  <si>
    <t>4.2.0.69</t>
  </si>
  <si>
    <t>4.2.0.70</t>
  </si>
  <si>
    <t>4.2.0.71</t>
  </si>
  <si>
    <t>4.2.0.72</t>
  </si>
  <si>
    <t>4.2.0.73</t>
  </si>
  <si>
    <t>4.2.0.74</t>
  </si>
  <si>
    <t>4.2.0.75</t>
  </si>
  <si>
    <t>4.2.0.76</t>
  </si>
  <si>
    <t>4.2.0.77</t>
  </si>
  <si>
    <t>4.2.0.78</t>
  </si>
  <si>
    <t>4.2.0.79</t>
  </si>
  <si>
    <t>4.2.0.80</t>
  </si>
  <si>
    <t>4.2.0.81</t>
  </si>
  <si>
    <t>4.2.0.82</t>
  </si>
  <si>
    <t>4.2.0.83</t>
  </si>
  <si>
    <t>4.2.0.84</t>
  </si>
  <si>
    <t>4.2.0.85</t>
  </si>
  <si>
    <t>4.2.0.87</t>
  </si>
  <si>
    <t>4.2.0.89</t>
  </si>
  <si>
    <t>4.2.0.90</t>
  </si>
  <si>
    <t>4.2.0.91</t>
  </si>
  <si>
    <t>4.2.0.92</t>
  </si>
  <si>
    <t>4.2.0.93</t>
  </si>
  <si>
    <t>4.2.0.94</t>
  </si>
  <si>
    <t>4.2.0.95</t>
  </si>
  <si>
    <t>4.2.0.96</t>
  </si>
  <si>
    <t>4.2.0.97</t>
  </si>
  <si>
    <t>2.2.0.16</t>
  </si>
  <si>
    <t>CULTIVO, HECES</t>
  </si>
  <si>
    <t>DESHIDROGENASA LACTICA (DHL) EN SUERO</t>
  </si>
  <si>
    <t>2.5.0.608</t>
  </si>
  <si>
    <t>ANTIESTREPTOLISINA O - ASTO -</t>
  </si>
  <si>
    <t>BILIRRUBINAS EN SUERO</t>
  </si>
  <si>
    <t>COOMBS DIRECTO</t>
  </si>
  <si>
    <t>2.5.0.673</t>
  </si>
  <si>
    <t>COOMBS INDIRECTO</t>
  </si>
  <si>
    <t>PROTEINAS TOTALES EN SUERO</t>
  </si>
  <si>
    <t>2.5.0.837</t>
  </si>
  <si>
    <t>RECUENTO DE RETICULOCITOS</t>
  </si>
  <si>
    <t>2.5.0.962</t>
  </si>
  <si>
    <t>ACIDO URICO</t>
  </si>
  <si>
    <t>DELEGACIÓN HIDALGO DEL PARRAL</t>
  </si>
  <si>
    <t>4.2.0.8</t>
  </si>
  <si>
    <t>4.2.0.17</t>
  </si>
  <si>
    <t>4.2.0.34</t>
  </si>
  <si>
    <t>4.2.0.86</t>
  </si>
  <si>
    <t>DELEGACIÓN NUEVO CASAS GRANDES</t>
  </si>
  <si>
    <t>DELEGACIÓN CAMARGO</t>
  </si>
  <si>
    <t>DELEGACIÓN GUACHOCHI</t>
  </si>
  <si>
    <t>APLICACION DE CONTRASTE INTRAVENOSO</t>
  </si>
  <si>
    <t>APLICACION DE CONTRASTE ORAL</t>
  </si>
  <si>
    <t>APLICACION DE CONTRASTE RECTAL</t>
  </si>
  <si>
    <t>AUXILIARES DE DIAGNOSTICO POR IMAGENOLOGIA EN LAS INSTALACIONES DEL PROVEEDOR: USG</t>
  </si>
  <si>
    <t>ELECTROMIOGRAFIA DE CUATRO MIEMBROS CON VELOCIDAD DE CONDUCCION</t>
  </si>
  <si>
    <t>ELECTROMIOGRAFIA DE DOS MIEMBROS CON VELOCIDAD DE CONDUCCION</t>
  </si>
  <si>
    <t>OTORRINOLARINGOLOGIA EN INSTALACIONES DEL PROVEEDOR</t>
  </si>
  <si>
    <t>NASOFARINGOLARINGOSCOPIA</t>
  </si>
  <si>
    <t>MANOMETRIA ESOFAGICA</t>
  </si>
  <si>
    <t>COLANGIOPANCREATOGRAFIA ENDOSCOPICA</t>
  </si>
  <si>
    <t>CPRE CON COLOCACION DE ENDOPROTESIS (INCLUYE PROTESIS)</t>
  </si>
  <si>
    <t>ENDOSCOPIA CON RESECCION DE POLIPOS GASTRICOS O DUODENALES</t>
  </si>
  <si>
    <t>TIPIFICACION DE VIRUS DEL PAPILOMA HUMANO POR HIBRIDACION IN SITU CROMOGENICA Y/O TIPIFICACION DE VIRUS DEL PAPILOMA HUMANO POR PCR EN TIEMPO REAL</t>
  </si>
  <si>
    <t>HER-2 NEU O VIRUS DE EPSTEIN-BARR POR HIBRIDACION IN SITU</t>
  </si>
  <si>
    <t>MUTACION DEL GEN RECEPTOR DEL FACTOR DE CRECIMIENTO EPIDEMICO (EGFP)</t>
  </si>
  <si>
    <t>DETERMINACION DE BACILO TUBERCULOSO PCR EN TIEMPO REAL</t>
  </si>
  <si>
    <t xml:space="preserve">AUXILIARES DE DIAGNOSTICO POR LABORATORIO DE ANÁLISIS CLÍNICOS EN LAS INSTALACIONES DEL PROVEEDOR     </t>
  </si>
  <si>
    <t>AUXILIARES DE DIAGNOSTICO POR IMAGENOLOGIA ODONTOLOGICA EN LAS INSTALACIONES DEL PROVEEDOR</t>
  </si>
  <si>
    <t>FACTOR REUMATOIDE</t>
  </si>
  <si>
    <t>TRANSAMINASAS (TGO Y TGP)</t>
  </si>
  <si>
    <t>FEBRILES (SUERO)</t>
  </si>
  <si>
    <t>GLUCOSA (SUERO O SANGRE)</t>
  </si>
  <si>
    <t>4G</t>
  </si>
  <si>
    <t>TOTAL PARTIDA 4G</t>
  </si>
  <si>
    <t>AUXILIARES DE DIAGNOSTICO POR IMAGENOLOGIA EN LAS INSTALACIONES DEL PROVEEDOR EN FORMA LOCAL MASTOGRAFIAS</t>
  </si>
  <si>
    <t>CHIHUAHUA (J)</t>
  </si>
  <si>
    <t>ANEXO A "PARTIDAS POR GRUPO</t>
  </si>
  <si>
    <t>AUXILIARES DE DIAGNOSTICO EN LAS INSTALACIONES DEL PROVEEDOR: AUDIOLOGIA</t>
  </si>
  <si>
    <t>AUXILIARES DE DIAGNOSTICO EN LAS INSTALACIONES DEL PROVEEDOR: ELECTROCARDIOGRAMAS</t>
  </si>
  <si>
    <t>AUXILIARES DE DIAGNOSTICO EN LAS INSTALACIONES DEL PROVEEDOR: ELECTROMIOGRAFIA</t>
  </si>
  <si>
    <t>8.0.0.1</t>
  </si>
  <si>
    <t>AUDIOMETRIA TONAL</t>
  </si>
  <si>
    <t>8.0.0.2</t>
  </si>
  <si>
    <t>LOGOAUDIOMETRIA</t>
  </si>
  <si>
    <t>8.0.0.3</t>
  </si>
  <si>
    <t>IMPEDANCIOMETRIA</t>
  </si>
  <si>
    <t>8.0.0.4</t>
  </si>
  <si>
    <t>PRUEBAS VESTIBULARES O CALORICAS</t>
  </si>
  <si>
    <t>8.0.0.5</t>
  </si>
  <si>
    <t>VALORACION DE AUXILIARES AUDITIVOS</t>
  </si>
  <si>
    <t>8.0.0.6</t>
  </si>
  <si>
    <t>ESTUDIO OTONEUROLOGICO</t>
  </si>
  <si>
    <t>22.0.0.7</t>
  </si>
  <si>
    <t>22.0.0.8</t>
  </si>
  <si>
    <t>APLICACIÓN DE CONTRASTE INTRAVENOSO</t>
  </si>
  <si>
    <t>APLICACIÓN DE CONTRASTE ORAL</t>
  </si>
  <si>
    <t>APLICACIÓN DE CONTRASTE RECTAL</t>
  </si>
  <si>
    <t>ESCÁPULA LADO IZQUIERDO AP Y LATERAL</t>
  </si>
  <si>
    <t>TEJIDOS BLANDOS DE CUELLO EN LATERAL (ADENOIDES)</t>
  </si>
  <si>
    <t>TORAX  PA  Y LATERAL ( TELE DE TORAX )</t>
  </si>
  <si>
    <t>PERFIL DE LÍPIDOS BASICO (TRIGLICÉRIDOS Y COLESTEROL TOTAL)</t>
  </si>
  <si>
    <t>QUÍMICA SANGUINEA DE 5 ELEMENTOS (GLUCOSA, UREA, CREATININA, BUN Y ACIDO URICO)</t>
  </si>
  <si>
    <t>COPROLÓGICO</t>
  </si>
  <si>
    <t>COPROPARASITOSCÓPICO 3 MUESTRAS</t>
  </si>
  <si>
    <t>GONADOTROPINA CORIONICA  FRACCION B</t>
  </si>
  <si>
    <t>PERFIL DE LÍPIDOS COMPLETO (LDL, HDL, VLDL, TRIGLICÉRIDOS Y COLESTEROL)</t>
  </si>
  <si>
    <t>PROSTÁTICO ESPECÍFICO ANTÍGENO, PSA</t>
  </si>
  <si>
    <t>GRUPO SANGUINEO  Y FACTOR R.H.</t>
  </si>
  <si>
    <t>ELECTROLITOS BÁSICO, PERFIL</t>
  </si>
  <si>
    <t>VELOCIDAD DE SEDIMENTACIÓN GLOBULAR, WESTERGREEN.</t>
  </si>
  <si>
    <t>PROCEDIMIENTO DE SEDACION T</t>
  </si>
  <si>
    <t>9E</t>
  </si>
  <si>
    <t>TOTAL PARTIDA 9E</t>
  </si>
  <si>
    <t>DELEGACIÓN JIMENEZ</t>
  </si>
  <si>
    <t>TOTAL DELEGACIÓN JIMENEZ</t>
  </si>
  <si>
    <t xml:space="preserve">CARA PERFILOGRAMA </t>
  </si>
  <si>
    <t>14I</t>
  </si>
  <si>
    <t>TOTAL PARTIDA 14I</t>
  </si>
  <si>
    <t>CHIHUAHUA (A)</t>
  </si>
  <si>
    <t>JUÁREZ (B)</t>
  </si>
  <si>
    <t>DELICIAS (C)</t>
  </si>
  <si>
    <t>CUAUHTÉMOC (D)</t>
  </si>
  <si>
    <t>PARRAL (E)</t>
  </si>
  <si>
    <t>NUEVO CASAS GRANDES (F)</t>
  </si>
  <si>
    <t>CAMARGO (G)</t>
  </si>
  <si>
    <t>JIMENEZ (H)</t>
  </si>
  <si>
    <t>GUACHOCHI (I)</t>
  </si>
  <si>
    <t>CLAVE</t>
  </si>
  <si>
    <t>3.0.0.19</t>
  </si>
  <si>
    <t>BUSQUEDA DE BAZO ACCESORIO</t>
  </si>
  <si>
    <t>3.0.0.20</t>
  </si>
  <si>
    <t>BUSQUEDA DE ESOFAGO DE BARRET</t>
  </si>
  <si>
    <t>3.0.0.21</t>
  </si>
  <si>
    <t>BUSQUEDA DE FISTULAS TRAQUEO-ESOFAGICAS</t>
  </si>
  <si>
    <t>3.0.0.23</t>
  </si>
  <si>
    <t>BUSQUEDA DE REFLUJO GASTRO-ESOFAGICO</t>
  </si>
  <si>
    <t>3.0.0.24</t>
  </si>
  <si>
    <t>BUSQUEDA DE SANGRADO ABDOMINAL CON COLOIDE DE TC.</t>
  </si>
  <si>
    <t>3.0.0.26</t>
  </si>
  <si>
    <t>CISTERNOGAMAGRAFIA</t>
  </si>
  <si>
    <t>3.0.0.27</t>
  </si>
  <si>
    <t>CISTOGAMMAGRAFIA</t>
  </si>
  <si>
    <t>3.0.0.72</t>
  </si>
  <si>
    <t>DOSIS DE TRATAMIENTO CON I -131 HIPER TIROIDISMO 15 MCI</t>
  </si>
  <si>
    <t>3.0.0.73</t>
  </si>
  <si>
    <t>DOSIS DE TRATAMIENTO CON I -131 HIPER TIROIDISMO 30 MCI</t>
  </si>
  <si>
    <t>3.0.0.29</t>
  </si>
  <si>
    <t>FLEBOGRAFIA RADIOISOTOPICA DE MIEMBROS PELVICOS</t>
  </si>
  <si>
    <t>3.0.0.28</t>
  </si>
  <si>
    <t>FLEBOGRAFIA RADIOISOTOPICA DE MIEMBROS SUPERIORES</t>
  </si>
  <si>
    <t>3.0.0.30</t>
  </si>
  <si>
    <t>FLEBOGRAFIA RADIOISOTOPICA DE MS PELVICOS UNILATERALES</t>
  </si>
  <si>
    <t>3.0.0.31</t>
  </si>
  <si>
    <t>GAMAGRAMA ABDOMINAL</t>
  </si>
  <si>
    <t>3.0.0.4</t>
  </si>
  <si>
    <t>GAMAGRAMA CON ERITROCITOS MARCADOS</t>
  </si>
  <si>
    <t>3.0.0.33</t>
  </si>
  <si>
    <t>GAMAGRAMA DE APARATO LAGRIMAL</t>
  </si>
  <si>
    <t>3.0.0.35</t>
  </si>
  <si>
    <t>GAMAGRAMA DE GLANDULAS SALIVALES</t>
  </si>
  <si>
    <t>3.0.0.6</t>
  </si>
  <si>
    <t>GAMAGRAMA DE SISTEMA LINFATICO</t>
  </si>
  <si>
    <t>3.0.0.7</t>
  </si>
  <si>
    <t>GAMAGRAMA DE SISTEMA VENOSO</t>
  </si>
  <si>
    <t>3.0.0.8</t>
  </si>
  <si>
    <t>GAMAGRAMA DE VIAS URINARIAS (CISTOGAMAGRAMA)</t>
  </si>
  <si>
    <t>3.0.0.36</t>
  </si>
  <si>
    <t>GAMAGRAMA ESPLENICO</t>
  </si>
  <si>
    <t>3.0.0.37</t>
  </si>
  <si>
    <t>GAMAGRAMA HEPATICO</t>
  </si>
  <si>
    <t>3.0.0.38</t>
  </si>
  <si>
    <t>GAMAGRAMA HEPATO-ESPLENICO</t>
  </si>
  <si>
    <t>3.0.0.39</t>
  </si>
  <si>
    <t>GAMAGRAMA HEPATO-PULMONAR</t>
  </si>
  <si>
    <t>3.0.0.9</t>
  </si>
  <si>
    <t>GAMAGRAMA OSEO DE 3 FASES</t>
  </si>
  <si>
    <t>3.0.0.40</t>
  </si>
  <si>
    <t>GAMAGRAMA OSEO DE ARTICULACIONES DINAMICO/ESTATICO</t>
  </si>
  <si>
    <t>3.0.0.10</t>
  </si>
  <si>
    <t>GAMAGRAMA OSEO DE CUERPO COMPLETO</t>
  </si>
  <si>
    <t>3.0.0.76</t>
  </si>
  <si>
    <t>GAMAGRAMA OSEO METASTASICO</t>
  </si>
  <si>
    <t>3.0.0.41</t>
  </si>
  <si>
    <t>GAMAGRAMA OSEO Y HEPATICO (PAQUETE)</t>
  </si>
  <si>
    <t>3.0.0.12</t>
  </si>
  <si>
    <t>GAMAGRAMA PARATIROIDES</t>
  </si>
  <si>
    <t>3.0.0.44</t>
  </si>
  <si>
    <t>GAMAGRAMA PULMONAR C/ESTUDIO VENOSO</t>
  </si>
  <si>
    <t>3.0.0.14</t>
  </si>
  <si>
    <t>GAMAGRAMA PULMONAR VENTILACION/PERFUSION</t>
  </si>
  <si>
    <t>3.0.0.46</t>
  </si>
  <si>
    <t>GAMAGRAMA PULMONAR VENTILATORIO/PERFUSORIO</t>
  </si>
  <si>
    <t>3.0.0.15</t>
  </si>
  <si>
    <t>GAMAGRAMA RENAL</t>
  </si>
  <si>
    <t>3.0.0.49</t>
  </si>
  <si>
    <t>GAMAGRAMA RENAL II (FILTRADO GLOMERULAR)</t>
  </si>
  <si>
    <t>3.0.0.16</t>
  </si>
  <si>
    <t>GAMAGRAMA RENAL PARA RIÑON TRASPLANTADO</t>
  </si>
  <si>
    <t>3.0.0.17</t>
  </si>
  <si>
    <t>GAMAGRAMA RENAL PERFUSORIO Y CON FILTRADO GLOMERULAR</t>
  </si>
  <si>
    <t>3.0.0.50</t>
  </si>
  <si>
    <t>GAMAGRAMA SECUENCIAL DE VIAS BILIARES C/HIDA</t>
  </si>
  <si>
    <t>3.0.0.18</t>
  </si>
  <si>
    <t>GAMAGRAMA TIROIDEO</t>
  </si>
  <si>
    <t>3.0.0.53</t>
  </si>
  <si>
    <t>GAMAGRAMA TIROIDEO I-131 Y CAPTACION DE 24 HRS.</t>
  </si>
  <si>
    <t>3.0.0.77</t>
  </si>
  <si>
    <t>GAMAGRAMA TIROIDEO Y CAPTACION DE 24 HRS.</t>
  </si>
  <si>
    <t>3.0.0.78</t>
  </si>
  <si>
    <t>GAMAGRAMA TIROIDES CON I-131</t>
  </si>
  <si>
    <t>3.0.0.61</t>
  </si>
  <si>
    <t>GAMMAGRAFIA PAR BUSQUEDA DE HEMANGIOMA</t>
  </si>
  <si>
    <t>3.0.0.25</t>
  </si>
  <si>
    <t>GAMMAGRAMA DE GLANDULAS PARATIROIDES TECNECIO 99MM</t>
  </si>
  <si>
    <t>3.0.0.52</t>
  </si>
  <si>
    <t>GAMMAGRAMA TIROIDEO TECNECIO 99 Y CAPTACION DE 24 HORAS</t>
  </si>
  <si>
    <t>3.0.0.62</t>
  </si>
  <si>
    <t>LINFOGRAFIA RADIOISOTOPICA</t>
  </si>
  <si>
    <t>3.0.0.63</t>
  </si>
  <si>
    <t>LOCALIZACION DE METASTASIS CON I-131</t>
  </si>
  <si>
    <t>3.0.0.64</t>
  </si>
  <si>
    <t>SALIVOGRAMA P/BUSQUEDA DE BRONCOASPIRACION</t>
  </si>
  <si>
    <t>3.0.0.65</t>
  </si>
  <si>
    <t>SPECT (OSEO, HIGADO PULMON, ABDOMEN)</t>
  </si>
  <si>
    <t>3.0.0.68</t>
  </si>
  <si>
    <t>TRANSITO ESOFAGICO CON ALIMENTOS MARCADOS</t>
  </si>
  <si>
    <t>3.0.0.71</t>
  </si>
  <si>
    <t>VACIAMIENTO GASTRICO CON ALIMENTOS MARCADOS</t>
  </si>
  <si>
    <t xml:space="preserve">TOTAL </t>
  </si>
  <si>
    <t xml:space="preserve">OFTALMOLOGIA  EN INSTALACIONES DEL PROVEEDOR          </t>
  </si>
  <si>
    <t>21.0.0.10</t>
  </si>
  <si>
    <t>21.0.0.113</t>
  </si>
  <si>
    <t>21.0.0.96</t>
  </si>
  <si>
    <t>CAPSULOTOMIA CON LASER (POR OJO)</t>
  </si>
  <si>
    <t>21.0.0.55</t>
  </si>
  <si>
    <t>CROSSLINKING POR OJO</t>
  </si>
  <si>
    <t>21.0.0.112</t>
  </si>
  <si>
    <t>21.0.0.97</t>
  </si>
  <si>
    <t>21.0.0.72</t>
  </si>
  <si>
    <t>OCT NERVIO OPTICO O FIBRAS NERVIOSAS (AMBOS OJOS)</t>
  </si>
  <si>
    <t>21.0.0.109</t>
  </si>
  <si>
    <t>PROC. QX DACRIOINTUBACION CERRADA POR OJO (INCLUYE TUBOS)</t>
  </si>
  <si>
    <t>21.0.0.107</t>
  </si>
  <si>
    <t>PROC. QX DE COLOCACION DE VALVULA AHMED POR OJO (INCLUYE VALVULA)</t>
  </si>
  <si>
    <t>21.0.0.98</t>
  </si>
  <si>
    <t>PROC. QX DE IRIDECTOMIA O IRIDOTOMIA CON LASER POR OJO</t>
  </si>
  <si>
    <t>21.0.0.99</t>
  </si>
  <si>
    <t>PROC. QX DE PTERIGION CON AUTOINJERTO DE CONJUNTIVA POR OJO</t>
  </si>
  <si>
    <t>21.0.0.110</t>
  </si>
  <si>
    <t>21.0.0.105</t>
  </si>
  <si>
    <t>PROC. QX DE RETINOPEXIA POR OJO</t>
  </si>
  <si>
    <t>21.0.0.106</t>
  </si>
  <si>
    <t>PROC. QX DE VITRECTOMIA POR OJO</t>
  </si>
  <si>
    <t>21.0.0.103</t>
  </si>
  <si>
    <t>PROC. QX FACO VITRECTOMIA (INCLUIR LIO Y SONOGRAFIA MODO A)</t>
  </si>
  <si>
    <t>21.0.0.104</t>
  </si>
  <si>
    <t>PROC. QX FACO VITRECTOMIA CON RETINOPEXIA (INCLUIR LIO Y SONOGRAFIA MODO A)</t>
  </si>
  <si>
    <t>21.0.0.102</t>
  </si>
  <si>
    <t>PROC. QX FACOEMULSIFICACION DE CATARATA + APLICACIÓN DE LIO  POR OJO (INCLUIR LENTE Y SONOGRAFIA MODO A)</t>
  </si>
  <si>
    <t>21.0.0.111</t>
  </si>
  <si>
    <t>PROC. QX TRABECULOPLASTIA POR OJO</t>
  </si>
  <si>
    <t>21.0.0.100</t>
  </si>
  <si>
    <t>PROC. QX VITRECTOMIA ANTERIOR</t>
  </si>
  <si>
    <t>21.0.0.108</t>
  </si>
  <si>
    <t>PROC. QX. DACRIOCISTORRINOSTOMIA</t>
  </si>
  <si>
    <t>21.0.0.114</t>
  </si>
  <si>
    <t>PROC. QX. DE CORRECCION DE ECTROPION DE PARPADOS INFERIORES</t>
  </si>
  <si>
    <t>21.0.0.115</t>
  </si>
  <si>
    <t>PROC. QX. DE CORRECCION DE ECTROPION DE PARPADOS SUPERIORES</t>
  </si>
  <si>
    <t>21.0.0.116</t>
  </si>
  <si>
    <t>21.0.0.117</t>
  </si>
  <si>
    <t>PROC. QX. DE TRABECULECTOMIA POR OJO</t>
  </si>
  <si>
    <t>21.0.0.21</t>
  </si>
  <si>
    <t>21.0.0.28</t>
  </si>
  <si>
    <t>21.0.0.29</t>
  </si>
  <si>
    <t>21.0.0.32</t>
  </si>
  <si>
    <t>21.0.0.33</t>
  </si>
  <si>
    <t>21.0.0.35</t>
  </si>
  <si>
    <t>21.0.0.38</t>
  </si>
  <si>
    <t>21.0.0.50</t>
  </si>
  <si>
    <t>21.0.0.74</t>
  </si>
  <si>
    <t>TOPOGRAFIA, PAQUIMETRIA Y REFRACCION (AMBOS OJOS )</t>
  </si>
  <si>
    <t>PROC. QX FACOEMULSIFICACION DE CATARATA + APLICACION DE LIO  POR OJO (INCLUIR LENTE Y SONOGRAFIA MODO A) BAJO ANESTESIA GENERAL</t>
  </si>
  <si>
    <t>PROCEDIMIENTO QUIRURGICO DE ESTRABISMO</t>
  </si>
  <si>
    <t>PROCEDIMIENTO QUIRURGICO DE LAVADO DE CAMARA POR OJO</t>
  </si>
  <si>
    <t>PROCEDIMIENTO QUIRURGICO DE RETIRO DE SILICON POR OJO</t>
  </si>
  <si>
    <t>FOTOCOAGULACION CON LASER POR AMBOS OJOS</t>
  </si>
  <si>
    <t>FLUORANGIOGRAFÍA AMBOS OJOS</t>
  </si>
  <si>
    <t>CAMPIMETRÍA (CAMPOS VISUALES COMPUTARIZADOS) AMBOS OJOS</t>
  </si>
  <si>
    <t>21.0.0.119</t>
  </si>
  <si>
    <t>APLICACIÓN DE ANTIANGIOGENICO POR OJO (NO INCLUYE MEDICAMENTO)</t>
  </si>
  <si>
    <t>PROCEDIMIENTO QUIRURGICO DE CHALAZION POR OJO</t>
  </si>
  <si>
    <t>PROCEDIMIENTO QUIRURGICO DE EXTIRPACION DE QUISTE Y/O VERRUGA POR OJO</t>
  </si>
  <si>
    <t>PROCEDIMIENTO QUIRURGICO DE PTERIGION POR OJO</t>
  </si>
  <si>
    <t>PROCEDIMIENTO QUIRURGICO DE VITRECTOMIA CON RETINOPEXIA POR OJO</t>
  </si>
  <si>
    <t>SONOGRAFIA OCULAR (MODO B)  AMBOS OJOS</t>
  </si>
  <si>
    <t>CROSSLINKING AMBOS OJOS</t>
  </si>
  <si>
    <t>OCT  MACULA O RETINA Y/O NERVIO OPTICO O FIBRAS NERVIOSAS (AMBOS OJOS)</t>
  </si>
  <si>
    <t>PROC. QX DE COLOCACIÓN DE VALVULA AHMED POR OJO (INCLUYE VALVULA)</t>
  </si>
  <si>
    <t>PROC. QX DE RESECCIÓN DE TUMORES PALPEBRALES POR OJO</t>
  </si>
  <si>
    <t>PROC. QX. DE CORRECCION PTOSIS PALPEBRAL  AMBOS OJOS</t>
  </si>
  <si>
    <t>PROC. QX FACO VITRECTOMIA (INCLUIR LIO Y SONOGRAFIA MODO A) CON ANESTSIA GENERAL</t>
  </si>
  <si>
    <t>SONOGRAFIA OCULAR (MODO B)  UN OJO</t>
  </si>
  <si>
    <t>PROC. QX FACOEMULSIFICACION DE CATARATA + APLICACIÓN DE LIO  POR OJO (INCLUIR LENTE)</t>
  </si>
  <si>
    <t>21.0.0.15</t>
  </si>
  <si>
    <t>FOTOCOAGULACION RAYO LASER</t>
  </si>
  <si>
    <t xml:space="preserve">OFTALMOLOGIA EN INSTALACIONES DEL PROVEEDOR          </t>
  </si>
  <si>
    <t>JUÁREZ (K)</t>
  </si>
  <si>
    <t>16J</t>
  </si>
  <si>
    <t>15J</t>
  </si>
  <si>
    <t>16K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</si>
  <si>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</si>
  <si>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</si>
  <si>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</si>
  <si>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</si>
  <si>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</si>
  <si>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</si>
  <si>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</si>
  <si>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ANEXO ECONÓMICO "PARTIDAS POR GRUPO"</t>
  </si>
  <si>
    <t>ANEXO ECONÓMICO "PARTIDAS POR RENGLON"</t>
  </si>
  <si>
    <t>RESUMEN GENERAL DE PARTIDOS Y/O RENGLONES CON MONTOS MAXÍMOS</t>
  </si>
  <si>
    <t>"SERVICIOS SUBROGADOS CHIHUAHUA POR GRUPO"</t>
  </si>
  <si>
    <t>"SERVICIOS SUBROGADOS DELICIAS POR GRUPO"</t>
  </si>
  <si>
    <t>"PRESTACIÓN DE SERVICIOS SUBROGADOS EN INSTALACIONES DEL PROVEEDOR"</t>
  </si>
  <si>
    <t>"SERVICIOS SUBROGADOS PARRAL POR GRUPO"</t>
  </si>
  <si>
    <t>"SERVICIOS SUBROGADOS NUEVO CASAS GRANDES POR GRUPO"</t>
  </si>
  <si>
    <t>"SERVICIOS SUBROGADOS CAMARGO POR GRUPO"</t>
  </si>
  <si>
    <t>"SERVICIOS SUBROGADOS JIMÉNEZ POR GRUPO"</t>
  </si>
  <si>
    <t>"SERVICIOS SUBROGADOS GUACHOCHI POR GRUPO"</t>
  </si>
  <si>
    <t>"SERVICIOS SUBROGADOS CHIHUAHUA POR RENGLON"</t>
  </si>
  <si>
    <t>"SERVICIOS SUBROGADOS JUÁREZ POR RENGLON"</t>
  </si>
  <si>
    <t xml:space="preserve">TOTAL RENGLON </t>
  </si>
  <si>
    <t>TOTAL CHIHUAHUA</t>
  </si>
  <si>
    <t>Nombre y firma del  Representante Legal</t>
  </si>
  <si>
    <t>PCE-LPP-005-2026-BIS</t>
  </si>
  <si>
    <t>PROC. QX VITRECTOMIA ANTERIOR CON ANESTESIA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</si>
</sst>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[$-80A]d&quot; de &quot;mmmm&quot; de &quot;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rgb="FF4D5156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 applyBorder="1"/>
    <xf numFmtId="43" fontId="3" fillId="0" borderId="0" xfId="8" applyFont="1" applyBorder="1"/>
    <xf numFmtId="0" fontId="3" fillId="0" borderId="0" xfId="0" applyFont="1"/>
    <xf numFmtId="3" fontId="9" fillId="0" borderId="1" xfId="0" applyNumberFormat="1" applyFont="1" applyBorder="1" applyAlignment="1">
      <alignment horizontal="center" vertical="center" wrapText="1"/>
    </xf>
    <xf numFmtId="0" fontId="9" fillId="1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4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/>
    </xf>
    <xf numFmtId="44" fontId="5" fillId="0" borderId="1" xfId="0" applyNumberFormat="1" applyFont="1" applyBorder="1" applyAlignment="1">
      <alignment vertical="center"/>
    </xf>
    <xf numFmtId="44" fontId="6" fillId="0" borderId="1" xfId="1" applyFont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horizontal="left"/>
    </xf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44" fontId="5" fillId="0" borderId="1" xfId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4" fontId="14" fillId="0" borderId="0" xfId="0" applyNumberFormat="1" applyFont="1"/>
    <xf numFmtId="44" fontId="5" fillId="0" borderId="1" xfId="1" applyFont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44" fontId="8" fillId="3" borderId="1" xfId="1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44" fontId="5" fillId="3" borderId="7" xfId="1" applyFont="1" applyFill="1" applyBorder="1" applyAlignment="1">
      <alignment vertical="center" wrapText="1"/>
    </xf>
    <xf numFmtId="44" fontId="5" fillId="3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8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44" fontId="5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44" fontId="5" fillId="4" borderId="1" xfId="1" applyFont="1" applyFill="1" applyBorder="1" applyAlignment="1">
      <alignment vertical="center"/>
    </xf>
    <xf numFmtId="43" fontId="6" fillId="0" borderId="0" xfId="8" applyFont="1" applyBorder="1"/>
    <xf numFmtId="3" fontId="7" fillId="0" borderId="0" xfId="0" applyNumberFormat="1" applyFont="1" applyFill="1" applyBorder="1" applyAlignment="1">
      <alignment horizontal="center" vertical="center" wrapText="1"/>
    </xf>
    <xf numFmtId="44" fontId="5" fillId="0" borderId="0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44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44" fontId="6" fillId="0" borderId="1" xfId="1" applyFont="1" applyBorder="1" applyAlignment="1">
      <alignment horizontal="left" vertical="center" wrapText="1"/>
    </xf>
    <xf numFmtId="44" fontId="6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4" fontId="5" fillId="3" borderId="7" xfId="0" applyNumberFormat="1" applyFont="1" applyFill="1" applyBorder="1" applyAlignment="1">
      <alignment vertical="center" wrapText="1"/>
    </xf>
    <xf numFmtId="44" fontId="10" fillId="3" borderId="1" xfId="1" applyFont="1" applyFill="1" applyBorder="1" applyAlignment="1">
      <alignment vertical="center" wrapText="1"/>
    </xf>
    <xf numFmtId="44" fontId="11" fillId="3" borderId="1" xfId="1" applyFont="1" applyFill="1" applyBorder="1" applyAlignment="1">
      <alignment vertical="center"/>
    </xf>
    <xf numFmtId="44" fontId="6" fillId="0" borderId="1" xfId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/>
    </xf>
    <xf numFmtId="44" fontId="8" fillId="3" borderId="1" xfId="1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vertical="center"/>
    </xf>
    <xf numFmtId="44" fontId="7" fillId="0" borderId="1" xfId="1" applyFont="1" applyBorder="1" applyAlignment="1">
      <alignment vertical="center" wrapText="1"/>
    </xf>
    <xf numFmtId="0" fontId="17" fillId="0" borderId="0" xfId="0" applyFont="1"/>
    <xf numFmtId="0" fontId="15" fillId="0" borderId="5" xfId="0" applyFont="1" applyBorder="1" applyAlignment="1">
      <alignment horizontal="right"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19" fillId="0" borderId="6" xfId="0" applyFont="1" applyBorder="1"/>
    <xf numFmtId="0" fontId="18" fillId="0" borderId="6" xfId="0" applyFont="1" applyBorder="1"/>
    <xf numFmtId="165" fontId="20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/>
    <xf numFmtId="0" fontId="15" fillId="0" borderId="6" xfId="0" applyFont="1" applyBorder="1" applyAlignment="1">
      <alignment horizontal="left" vertical="center"/>
    </xf>
    <xf numFmtId="0" fontId="6" fillId="0" borderId="6" xfId="0" applyFont="1" applyBorder="1"/>
    <xf numFmtId="165" fontId="20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43" fontId="6" fillId="0" borderId="5" xfId="8" applyFont="1" applyBorder="1"/>
    <xf numFmtId="44" fontId="5" fillId="3" borderId="1" xfId="1" applyFont="1" applyFill="1" applyBorder="1" applyAlignment="1">
      <alignment vertical="center"/>
    </xf>
    <xf numFmtId="44" fontId="6" fillId="0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2">
    <cellStyle name="Millares" xfId="8" builtinId="3"/>
    <cellStyle name="Millares 2" xfId="10" xr:uid="{00000000-0005-0000-0000-000001000000}"/>
    <cellStyle name="Moneda" xfId="1" builtinId="4"/>
    <cellStyle name="Moneda 2" xfId="7" xr:uid="{00000000-0005-0000-0000-000003000000}"/>
    <cellStyle name="Moneda 2 2" xfId="11" xr:uid="{00000000-0005-0000-0000-000004000000}"/>
    <cellStyle name="Moneda 3" xfId="5" xr:uid="{00000000-0005-0000-0000-000005000000}"/>
    <cellStyle name="Moneda 4" xfId="9" xr:uid="{00000000-0005-0000-0000-000006000000}"/>
    <cellStyle name="Moneda 5" xfId="6" xr:uid="{00000000-0005-0000-0000-000007000000}"/>
    <cellStyle name="Normal" xfId="0" builtinId="0"/>
    <cellStyle name="Normal 2" xfId="2" xr:uid="{00000000-0005-0000-0000-000009000000}"/>
    <cellStyle name="Normal 2 2" xfId="3" xr:uid="{00000000-0005-0000-0000-00000A000000}"/>
    <cellStyle name="Normal 3" xfId="4" xr:uid="{00000000-0005-0000-0000-00000B000000}"/>
  </cellStyles>
  <dxfs count="9">
    <dxf>
      <fill>
        <patternFill>
          <bgColor theme="5" tint="-0.24994659260841701"/>
        </patternFill>
      </fill>
    </dxf>
    <dxf>
      <fill>
        <patternFill>
          <fgColor theme="5"/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fgColor theme="5"/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-0.24994659260841701"/>
        </patternFill>
      </fill>
    </dxf>
    <dxf>
      <fill>
        <patternFill>
          <fgColor theme="5"/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1502230</xdr:colOff>
      <xdr:row>0</xdr:row>
      <xdr:rowOff>93889</xdr:rowOff>
    </xdr:from>
    <xdr:to>
      <xdr:col>11</xdr:col>
      <xdr:colOff>1352881</xdr:colOff>
      <xdr:row>3</xdr:row>
      <xdr:rowOff>112939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BCFF0F-BE87-4406-9270-B9B145EC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5087" y="93889"/>
          <a:ext cx="2558473" cy="7674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88447</xdr:rowOff>
    </xdr:from>
    <xdr:to>
      <xdr:col>2</xdr:col>
      <xdr:colOff>402624</xdr:colOff>
      <xdr:row>3</xdr:row>
      <xdr:rowOff>59871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A8B5A5-063A-45C6-8D53-DE7658C6C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8447"/>
          <a:ext cx="3396195" cy="71981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373148</xdr:colOff>
      <xdr:row>0</xdr:row>
      <xdr:rowOff>0</xdr:rowOff>
    </xdr:from>
    <xdr:to>
      <xdr:col>8</xdr:col>
      <xdr:colOff>14841</xdr:colOff>
      <xdr:row>3</xdr:row>
      <xdr:rowOff>13921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0DC5C2-8304-4F25-83BF-DA0AF0ED4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4182" y="0"/>
          <a:ext cx="1973676" cy="769352"/>
        </a:xfrm>
        <a:prstGeom prst="rect">
          <a:avLst/>
        </a:prstGeom>
      </xdr:spPr>
    </xdr:pic>
    <xdr:clientData/>
  </xdr:twoCellAnchor>
  <xdr:twoCellAnchor editAs="oneCell">
    <xdr:from>
      <xdr:col>0</xdr:col>
      <xdr:colOff>82818</xdr:colOff>
      <xdr:row>0</xdr:row>
      <xdr:rowOff>123641</xdr:rowOff>
    </xdr:from>
    <xdr:to>
      <xdr:col>2</xdr:col>
      <xdr:colOff>843018</xdr:colOff>
      <xdr:row>2</xdr:row>
      <xdr:rowOff>109483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3EE71C-0535-439F-8498-A98545B8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18" y="123641"/>
          <a:ext cx="2402441" cy="489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195943</xdr:colOff>
      <xdr:row>0</xdr:row>
      <xdr:rowOff>95250</xdr:rowOff>
    </xdr:from>
    <xdr:to>
      <xdr:col>8</xdr:col>
      <xdr:colOff>1143000</xdr:colOff>
      <xdr:row>3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4BDC544-B58C-41E8-B3A3-C3C0C7F81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907" y="95250"/>
          <a:ext cx="1967593" cy="816429"/>
        </a:xfrm>
        <a:prstGeom prst="rect">
          <a:avLst/>
        </a:prstGeom>
      </xdr:spPr>
    </xdr:pic>
    <xdr:clientData/>
  </xdr:twoCellAnchor>
  <xdr:twoCellAnchor editAs="oneCell">
    <xdr:from>
      <xdr:col>0</xdr:col>
      <xdr:colOff>88446</xdr:colOff>
      <xdr:row>0</xdr:row>
      <xdr:rowOff>74842</xdr:rowOff>
    </xdr:from>
    <xdr:to>
      <xdr:col>1</xdr:col>
      <xdr:colOff>2449285</xdr:colOff>
      <xdr:row>2</xdr:row>
      <xdr:rowOff>217716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82FBC9-350D-4061-AE79-D5D5F4B78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446" y="74842"/>
          <a:ext cx="3231696" cy="646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318407</xdr:colOff>
      <xdr:row>0</xdr:row>
      <xdr:rowOff>40821</xdr:rowOff>
    </xdr:from>
    <xdr:to>
      <xdr:col>8</xdr:col>
      <xdr:colOff>1265464</xdr:colOff>
      <xdr:row>2</xdr:row>
      <xdr:rowOff>229913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B3B472-5404-4FBA-A70A-53B52894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493" y="40821"/>
          <a:ext cx="1965247" cy="692713"/>
        </a:xfrm>
        <a:prstGeom prst="rect">
          <a:avLst/>
        </a:prstGeom>
      </xdr:spPr>
    </xdr:pic>
    <xdr:clientData/>
  </xdr:twoCellAnchor>
  <xdr:twoCellAnchor editAs="oneCell">
    <xdr:from>
      <xdr:col>0</xdr:col>
      <xdr:colOff>28075</xdr:colOff>
      <xdr:row>0</xdr:row>
      <xdr:rowOff>79847</xdr:rowOff>
    </xdr:from>
    <xdr:to>
      <xdr:col>1</xdr:col>
      <xdr:colOff>2388914</xdr:colOff>
      <xdr:row>2</xdr:row>
      <xdr:rowOff>120432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A5AEC32-2A1D-4674-BFD8-BF97160AF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75" y="79847"/>
          <a:ext cx="3225753" cy="5442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318407</xdr:colOff>
      <xdr:row>0</xdr:row>
      <xdr:rowOff>40821</xdr:rowOff>
    </xdr:from>
    <xdr:to>
      <xdr:col>8</xdr:col>
      <xdr:colOff>1265464</xdr:colOff>
      <xdr:row>2</xdr:row>
      <xdr:rowOff>87586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F97BCD-C481-4E1F-B9AA-2E98EE657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493" y="40821"/>
          <a:ext cx="1965247" cy="550386"/>
        </a:xfrm>
        <a:prstGeom prst="rect">
          <a:avLst/>
        </a:prstGeom>
      </xdr:spPr>
    </xdr:pic>
    <xdr:clientData/>
  </xdr:twoCellAnchor>
  <xdr:twoCellAnchor editAs="oneCell">
    <xdr:from>
      <xdr:col>0</xdr:col>
      <xdr:colOff>28076</xdr:colOff>
      <xdr:row>0</xdr:row>
      <xdr:rowOff>79848</xdr:rowOff>
    </xdr:from>
    <xdr:to>
      <xdr:col>1</xdr:col>
      <xdr:colOff>2255346</xdr:colOff>
      <xdr:row>2</xdr:row>
      <xdr:rowOff>76638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FF1369-46BA-47C4-93AC-797D5875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76" y="79848"/>
          <a:ext cx="3092184" cy="5004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318407</xdr:colOff>
      <xdr:row>0</xdr:row>
      <xdr:rowOff>40822</xdr:rowOff>
    </xdr:from>
    <xdr:to>
      <xdr:col>8</xdr:col>
      <xdr:colOff>1265464</xdr:colOff>
      <xdr:row>2</xdr:row>
      <xdr:rowOff>240863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C28C00-AB3F-480D-A2AE-F7565A4C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493" y="40822"/>
          <a:ext cx="1965247" cy="703662"/>
        </a:xfrm>
        <a:prstGeom prst="rect">
          <a:avLst/>
        </a:prstGeom>
      </xdr:spPr>
    </xdr:pic>
    <xdr:clientData/>
  </xdr:twoCellAnchor>
  <xdr:twoCellAnchor editAs="oneCell">
    <xdr:from>
      <xdr:col>0</xdr:col>
      <xdr:colOff>39024</xdr:colOff>
      <xdr:row>0</xdr:row>
      <xdr:rowOff>112692</xdr:rowOff>
    </xdr:from>
    <xdr:to>
      <xdr:col>1</xdr:col>
      <xdr:colOff>2069224</xdr:colOff>
      <xdr:row>2</xdr:row>
      <xdr:rowOff>142327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7E0F51D-37CC-4702-B9A4-74A68F9C4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24" y="112692"/>
          <a:ext cx="2895114" cy="533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318407</xdr:colOff>
      <xdr:row>0</xdr:row>
      <xdr:rowOff>40821</xdr:rowOff>
    </xdr:from>
    <xdr:to>
      <xdr:col>8</xdr:col>
      <xdr:colOff>1265464</xdr:colOff>
      <xdr:row>2</xdr:row>
      <xdr:rowOff>197069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D79E59-A631-464E-8596-E6B94692C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493" y="40821"/>
          <a:ext cx="1965247" cy="6598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17129</xdr:colOff>
      <xdr:row>0</xdr:row>
      <xdr:rowOff>123640</xdr:rowOff>
    </xdr:from>
    <xdr:to>
      <xdr:col>1</xdr:col>
      <xdr:colOff>1839311</xdr:colOff>
      <xdr:row>2</xdr:row>
      <xdr:rowOff>240862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E48762-D692-4A65-9FC8-DA6AEBED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29" y="123640"/>
          <a:ext cx="2687096" cy="6208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318407</xdr:colOff>
      <xdr:row>0</xdr:row>
      <xdr:rowOff>40821</xdr:rowOff>
    </xdr:from>
    <xdr:to>
      <xdr:col>8</xdr:col>
      <xdr:colOff>1265464</xdr:colOff>
      <xdr:row>2</xdr:row>
      <xdr:rowOff>197069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CF2CAF-0CF0-46CB-B6BF-C4EE699A9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8493" y="40821"/>
          <a:ext cx="1965247" cy="659869"/>
        </a:xfrm>
        <a:prstGeom prst="rect">
          <a:avLst/>
        </a:prstGeom>
      </xdr:spPr>
    </xdr:pic>
    <xdr:clientData/>
  </xdr:twoCellAnchor>
  <xdr:twoCellAnchor editAs="oneCell">
    <xdr:from>
      <xdr:col>0</xdr:col>
      <xdr:colOff>65690</xdr:colOff>
      <xdr:row>0</xdr:row>
      <xdr:rowOff>57952</xdr:rowOff>
    </xdr:from>
    <xdr:to>
      <xdr:col>1</xdr:col>
      <xdr:colOff>2003534</xdr:colOff>
      <xdr:row>2</xdr:row>
      <xdr:rowOff>21896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3B3FE1-D2AD-4437-B6BE-D3185C09D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0" y="57952"/>
          <a:ext cx="2802758" cy="4675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437931</xdr:colOff>
      <xdr:row>0</xdr:row>
      <xdr:rowOff>40821</xdr:rowOff>
    </xdr:from>
    <xdr:to>
      <xdr:col>8</xdr:col>
      <xdr:colOff>1265464</xdr:colOff>
      <xdr:row>2</xdr:row>
      <xdr:rowOff>131379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D36D1C-5955-4D3F-82BB-C19FFA0F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8017" y="40821"/>
          <a:ext cx="1845723" cy="594179"/>
        </a:xfrm>
        <a:prstGeom prst="rect">
          <a:avLst/>
        </a:prstGeom>
      </xdr:spPr>
    </xdr:pic>
    <xdr:clientData/>
  </xdr:twoCellAnchor>
  <xdr:twoCellAnchor editAs="oneCell">
    <xdr:from>
      <xdr:col>0</xdr:col>
      <xdr:colOff>60922</xdr:colOff>
      <xdr:row>0</xdr:row>
      <xdr:rowOff>123642</xdr:rowOff>
    </xdr:from>
    <xdr:to>
      <xdr:col>1</xdr:col>
      <xdr:colOff>1992587</xdr:colOff>
      <xdr:row>2</xdr:row>
      <xdr:rowOff>186121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793594-223E-4861-8AD6-C1E93795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22" y="123642"/>
          <a:ext cx="2796579" cy="566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459827</xdr:colOff>
      <xdr:row>0</xdr:row>
      <xdr:rowOff>205047</xdr:rowOff>
    </xdr:from>
    <xdr:to>
      <xdr:col>7</xdr:col>
      <xdr:colOff>1267215</xdr:colOff>
      <xdr:row>2</xdr:row>
      <xdr:rowOff>218965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5F30D4-DBE6-442A-8A51-A037327B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327" y="205047"/>
          <a:ext cx="1803681" cy="517539"/>
        </a:xfrm>
        <a:prstGeom prst="rect">
          <a:avLst/>
        </a:prstGeom>
      </xdr:spPr>
    </xdr:pic>
    <xdr:clientData/>
  </xdr:twoCellAnchor>
  <xdr:twoCellAnchor editAs="oneCell">
    <xdr:from>
      <xdr:col>0</xdr:col>
      <xdr:colOff>39024</xdr:colOff>
      <xdr:row>1</xdr:row>
      <xdr:rowOff>3211</xdr:rowOff>
    </xdr:from>
    <xdr:to>
      <xdr:col>2</xdr:col>
      <xdr:colOff>985344</xdr:colOff>
      <xdr:row>2</xdr:row>
      <xdr:rowOff>197069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BCCECE-16CF-4366-97EA-74F85C18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24" y="255021"/>
          <a:ext cx="2490027" cy="445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opLeftCell="C16" zoomScale="70" zoomScaleNormal="70" workbookViewId="0">
      <selection activeCell="L21" sqref="L21"/>
    </sheetView>
  </sheetViews>
  <sheetFormatPr baseColWidth="10" defaultColWidth="11.42578125" defaultRowHeight="15" x14ac:dyDescent="0.2"/>
  <cols>
    <col min="1" max="1" width="4.42578125" style="36" bestFit="1" customWidth="1"/>
    <col min="2" max="2" width="40.42578125" style="37" bestFit="1" customWidth="1"/>
    <col min="3" max="3" width="22.5703125" style="30" bestFit="1" customWidth="1"/>
    <col min="4" max="4" width="21.140625" style="31" bestFit="1" customWidth="1"/>
    <col min="5" max="5" width="22.5703125" style="31" bestFit="1" customWidth="1"/>
    <col min="6" max="6" width="20.7109375" style="30" bestFit="1" customWidth="1"/>
    <col min="7" max="7" width="21.7109375" style="31" bestFit="1" customWidth="1"/>
    <col min="8" max="8" width="20.7109375" style="31" bestFit="1" customWidth="1"/>
    <col min="9" max="9" width="21.140625" style="30" bestFit="1" customWidth="1"/>
    <col min="10" max="10" width="22.5703125" style="30" bestFit="1" customWidth="1"/>
    <col min="11" max="11" width="17.85546875" style="30" bestFit="1" customWidth="1"/>
    <col min="12" max="12" width="22.5703125" style="4" bestFit="1" customWidth="1"/>
    <col min="13" max="16384" width="11.42578125" style="4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1"/>
    </row>
    <row r="4" spans="1:13" s="87" customFormat="1" ht="19.5" x14ac:dyDescent="0.3">
      <c r="A4" s="107" t="s">
        <v>668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1"/>
    </row>
    <row r="6" spans="1:13" ht="15" customHeight="1" x14ac:dyDescent="0.2">
      <c r="A6" s="109" t="s">
        <v>666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1:13" s="18" customFormat="1" ht="30" x14ac:dyDescent="0.25">
      <c r="A7" s="26" t="s">
        <v>158</v>
      </c>
      <c r="B7" s="26" t="s">
        <v>130</v>
      </c>
      <c r="C7" s="27" t="s">
        <v>466</v>
      </c>
      <c r="D7" s="27" t="s">
        <v>467</v>
      </c>
      <c r="E7" s="27" t="s">
        <v>468</v>
      </c>
      <c r="F7" s="27" t="s">
        <v>469</v>
      </c>
      <c r="G7" s="27" t="s">
        <v>470</v>
      </c>
      <c r="H7" s="27" t="s">
        <v>471</v>
      </c>
      <c r="I7" s="27" t="s">
        <v>472</v>
      </c>
      <c r="J7" s="27" t="s">
        <v>473</v>
      </c>
      <c r="K7" s="27" t="s">
        <v>474</v>
      </c>
      <c r="L7" s="26" t="s">
        <v>159</v>
      </c>
    </row>
    <row r="8" spans="1:13" s="18" customFormat="1" ht="55.5" customHeight="1" x14ac:dyDescent="0.25">
      <c r="A8" s="39">
        <v>1</v>
      </c>
      <c r="B8" s="40" t="s">
        <v>132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2">
        <f>SUM(C8,E8,F8,G8)</f>
        <v>0</v>
      </c>
    </row>
    <row r="9" spans="1:13" s="18" customFormat="1" ht="57" x14ac:dyDescent="0.25">
      <c r="A9" s="43">
        <v>2</v>
      </c>
      <c r="B9" s="40" t="s">
        <v>133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174526.58</v>
      </c>
      <c r="I9" s="41">
        <v>294956.61</v>
      </c>
      <c r="J9" s="41">
        <v>43299.360000000001</v>
      </c>
      <c r="K9" s="41">
        <v>0</v>
      </c>
      <c r="L9" s="42">
        <f>SUM(J9,I9,H9,G9,F9,E9,C9)</f>
        <v>512782.54999999993</v>
      </c>
    </row>
    <row r="10" spans="1:13" s="18" customFormat="1" ht="54.75" customHeight="1" x14ac:dyDescent="0.25">
      <c r="A10" s="39">
        <v>3</v>
      </c>
      <c r="B10" s="40" t="s">
        <v>401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/>
      <c r="I10" s="41">
        <v>166084.06</v>
      </c>
      <c r="J10" s="41">
        <v>89275.13</v>
      </c>
      <c r="K10" s="41">
        <v>0</v>
      </c>
      <c r="L10" s="42">
        <f>SUM(J10,I10,H10,G10,F10)</f>
        <v>255359.19</v>
      </c>
    </row>
    <row r="11" spans="1:13" s="18" customFormat="1" ht="58.5" customHeight="1" x14ac:dyDescent="0.25">
      <c r="A11" s="43">
        <v>4</v>
      </c>
      <c r="B11" s="40" t="s">
        <v>422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58068.480000000003</v>
      </c>
      <c r="J11" s="41">
        <v>36956.61</v>
      </c>
      <c r="K11" s="41">
        <v>0</v>
      </c>
      <c r="L11" s="42">
        <f>SUM(J11,I11,G11,F11)</f>
        <v>95025.09</v>
      </c>
    </row>
    <row r="12" spans="1:13" s="18" customFormat="1" ht="57" x14ac:dyDescent="0.25">
      <c r="A12" s="39">
        <v>5</v>
      </c>
      <c r="B12" s="40" t="s">
        <v>38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9"/>
      <c r="I12" s="41">
        <v>317855.64</v>
      </c>
      <c r="J12" s="41">
        <v>86096.43</v>
      </c>
      <c r="K12" s="41">
        <v>0</v>
      </c>
      <c r="L12" s="42">
        <f>SUM(J12,I12,H12,G12,F12)</f>
        <v>403952.07</v>
      </c>
    </row>
    <row r="13" spans="1:13" s="18" customFormat="1" ht="57" x14ac:dyDescent="0.25">
      <c r="A13" s="43">
        <v>6</v>
      </c>
      <c r="B13" s="40" t="s">
        <v>415</v>
      </c>
      <c r="C13" s="41">
        <v>0</v>
      </c>
      <c r="D13" s="41">
        <v>0</v>
      </c>
      <c r="E13" s="41">
        <v>56787.4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>SUM(E13)</f>
        <v>56787.4</v>
      </c>
    </row>
    <row r="14" spans="1:13" s="18" customFormat="1" ht="57" x14ac:dyDescent="0.25">
      <c r="A14" s="39">
        <v>7</v>
      </c>
      <c r="B14" s="40" t="s">
        <v>131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>SUM(C14,G14)</f>
        <v>0</v>
      </c>
    </row>
    <row r="15" spans="1:13" s="18" customFormat="1" ht="42.75" x14ac:dyDescent="0.25">
      <c r="A15" s="43">
        <v>8</v>
      </c>
      <c r="B15" s="40" t="s">
        <v>426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/>
      <c r="I15" s="41">
        <v>0</v>
      </c>
      <c r="J15" s="41">
        <v>0</v>
      </c>
      <c r="K15" s="41">
        <v>0</v>
      </c>
      <c r="L15" s="42">
        <f>SUM(H15)</f>
        <v>0</v>
      </c>
    </row>
    <row r="16" spans="1:13" s="18" customFormat="1" ht="42.75" x14ac:dyDescent="0.25">
      <c r="A16" s="39">
        <v>9</v>
      </c>
      <c r="B16" s="40" t="s">
        <v>134</v>
      </c>
      <c r="C16" s="41">
        <v>1628353.78</v>
      </c>
      <c r="D16" s="41">
        <v>0</v>
      </c>
      <c r="E16" s="41">
        <v>0</v>
      </c>
      <c r="F16" s="41">
        <v>0</v>
      </c>
      <c r="G16" s="41">
        <v>96472.82</v>
      </c>
      <c r="H16" s="41">
        <v>0</v>
      </c>
      <c r="I16" s="41">
        <v>0</v>
      </c>
      <c r="J16" s="41">
        <v>0</v>
      </c>
      <c r="K16" s="41">
        <v>0</v>
      </c>
      <c r="L16" s="42">
        <f>SUM(G16,C16)</f>
        <v>1724826.6</v>
      </c>
    </row>
    <row r="17" spans="1:12" s="18" customFormat="1" ht="42.75" x14ac:dyDescent="0.25">
      <c r="A17" s="39">
        <v>10</v>
      </c>
      <c r="B17" s="40" t="s">
        <v>425</v>
      </c>
      <c r="C17" s="41">
        <v>928840.15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928840.15</v>
      </c>
    </row>
    <row r="18" spans="1:12" s="18" customFormat="1" ht="28.5" x14ac:dyDescent="0.25">
      <c r="A18" s="43">
        <v>11</v>
      </c>
      <c r="B18" s="40" t="s">
        <v>404</v>
      </c>
      <c r="C18" s="49">
        <v>89925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9">
        <v>89925</v>
      </c>
    </row>
    <row r="19" spans="1:12" s="18" customFormat="1" ht="42.75" x14ac:dyDescent="0.25">
      <c r="A19" s="39">
        <v>12</v>
      </c>
      <c r="B19" s="40" t="s">
        <v>13</v>
      </c>
      <c r="C19" s="41">
        <v>5204945.6500000004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2">
        <v>5204945.6500000004</v>
      </c>
    </row>
    <row r="20" spans="1:12" s="18" customFormat="1" ht="28.5" x14ac:dyDescent="0.25">
      <c r="A20" s="43">
        <v>13</v>
      </c>
      <c r="B20" s="40" t="s">
        <v>135</v>
      </c>
      <c r="C20" s="41">
        <v>1547849</v>
      </c>
      <c r="D20" s="41">
        <v>0</v>
      </c>
      <c r="E20" s="41">
        <v>0</v>
      </c>
      <c r="F20" s="41">
        <v>0</v>
      </c>
      <c r="G20" s="63">
        <v>0</v>
      </c>
      <c r="H20" s="41">
        <v>0</v>
      </c>
      <c r="I20" s="41">
        <v>0</v>
      </c>
      <c r="J20" s="41">
        <v>0</v>
      </c>
      <c r="K20" s="41">
        <v>0</v>
      </c>
      <c r="L20" s="41">
        <v>1547849</v>
      </c>
    </row>
    <row r="21" spans="1:12" s="18" customFormat="1" ht="57" x14ac:dyDescent="0.25">
      <c r="A21" s="39">
        <v>14</v>
      </c>
      <c r="B21" s="40" t="s">
        <v>414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/>
      <c r="I21" s="41"/>
      <c r="J21" s="41"/>
      <c r="K21" s="41">
        <v>167686</v>
      </c>
      <c r="L21" s="44">
        <f>SUM(F21:K21)</f>
        <v>167686</v>
      </c>
    </row>
    <row r="22" spans="1:12" s="18" customFormat="1" x14ac:dyDescent="0.25">
      <c r="A22" s="108" t="s">
        <v>171</v>
      </c>
      <c r="B22" s="108"/>
      <c r="C22" s="44">
        <f t="shared" ref="C22:J22" si="0">SUM(C8:C21)</f>
        <v>9399913.5800000001</v>
      </c>
      <c r="D22" s="44">
        <f t="shared" si="0"/>
        <v>0</v>
      </c>
      <c r="E22" s="44">
        <f t="shared" si="0"/>
        <v>56787.4</v>
      </c>
      <c r="F22" s="44">
        <f t="shared" si="0"/>
        <v>0</v>
      </c>
      <c r="G22" s="44">
        <f t="shared" si="0"/>
        <v>96472.82</v>
      </c>
      <c r="H22" s="46">
        <f t="shared" si="0"/>
        <v>174526.58</v>
      </c>
      <c r="I22" s="44">
        <f t="shared" si="0"/>
        <v>836964.79</v>
      </c>
      <c r="J22" s="44">
        <f t="shared" si="0"/>
        <v>255627.52999999997</v>
      </c>
      <c r="K22" s="44">
        <f>SUM(K8:K21)</f>
        <v>167686</v>
      </c>
      <c r="L22" s="46">
        <f>SUM(L8:L21)</f>
        <v>10987978.699999999</v>
      </c>
    </row>
    <row r="23" spans="1:12" s="18" customFormat="1" ht="14.25" x14ac:dyDescent="0.25">
      <c r="A23" s="28"/>
      <c r="B23" s="29"/>
      <c r="C23" s="30"/>
      <c r="D23" s="30"/>
      <c r="E23" s="30"/>
      <c r="F23" s="30"/>
      <c r="G23" s="30"/>
      <c r="H23" s="30"/>
      <c r="I23" s="30"/>
      <c r="J23" s="30"/>
      <c r="K23" s="30"/>
    </row>
    <row r="24" spans="1:12" s="18" customFormat="1" x14ac:dyDescent="0.25">
      <c r="A24" s="28"/>
      <c r="B24" s="29"/>
      <c r="C24" s="30"/>
      <c r="D24" s="31"/>
      <c r="E24" s="31"/>
      <c r="F24" s="30"/>
      <c r="G24" s="31"/>
      <c r="H24" s="31"/>
      <c r="I24" s="30"/>
      <c r="J24" s="30"/>
      <c r="K24" s="30"/>
    </row>
    <row r="25" spans="1:12" s="18" customFormat="1" ht="15" customHeight="1" x14ac:dyDescent="0.25">
      <c r="A25" s="109" t="s">
        <v>667</v>
      </c>
      <c r="B25" s="109"/>
      <c r="C25" s="109"/>
      <c r="D25" s="109"/>
      <c r="E25" s="109"/>
    </row>
    <row r="26" spans="1:12" s="18" customFormat="1" ht="30" x14ac:dyDescent="0.25">
      <c r="A26" s="32"/>
      <c r="B26" s="26" t="s">
        <v>166</v>
      </c>
      <c r="C26" s="26" t="s">
        <v>423</v>
      </c>
      <c r="D26" s="26" t="s">
        <v>655</v>
      </c>
      <c r="E26" s="26" t="s">
        <v>159</v>
      </c>
      <c r="H26" s="109" t="s">
        <v>167</v>
      </c>
      <c r="I26" s="109"/>
      <c r="J26" s="26" t="s">
        <v>168</v>
      </c>
    </row>
    <row r="27" spans="1:12" s="18" customFormat="1" ht="45" customHeight="1" x14ac:dyDescent="0.25">
      <c r="A27" s="39">
        <v>15</v>
      </c>
      <c r="B27" s="40" t="s">
        <v>4</v>
      </c>
      <c r="C27" s="33">
        <v>1427232.01</v>
      </c>
      <c r="D27" s="35">
        <v>0</v>
      </c>
      <c r="E27" s="34">
        <f>C27+D27</f>
        <v>1427232.01</v>
      </c>
      <c r="H27" s="111" t="s">
        <v>424</v>
      </c>
      <c r="I27" s="112"/>
      <c r="J27" s="46">
        <f>SUM(L8:L21)</f>
        <v>10987978.699999999</v>
      </c>
    </row>
    <row r="28" spans="1:12" s="18" customFormat="1" ht="60" customHeight="1" x14ac:dyDescent="0.25">
      <c r="A28" s="43">
        <v>16</v>
      </c>
      <c r="B28" s="40" t="s">
        <v>1</v>
      </c>
      <c r="C28" s="106">
        <v>490717.7</v>
      </c>
      <c r="D28" s="35">
        <v>2017690.9500000004</v>
      </c>
      <c r="E28" s="34">
        <f>C28+D28</f>
        <v>2508408.6500000004</v>
      </c>
      <c r="H28" s="111" t="s">
        <v>169</v>
      </c>
      <c r="I28" s="112"/>
      <c r="J28" s="34">
        <f>+E29</f>
        <v>3935640.66</v>
      </c>
    </row>
    <row r="29" spans="1:12" s="18" customFormat="1" x14ac:dyDescent="0.2">
      <c r="A29" s="108" t="s">
        <v>172</v>
      </c>
      <c r="B29" s="108"/>
      <c r="C29" s="44">
        <f>SUM(C27:C28)</f>
        <v>1917949.71</v>
      </c>
      <c r="D29" s="44">
        <f>SUM(D27:D28)</f>
        <v>2017690.9500000004</v>
      </c>
      <c r="E29" s="44">
        <f>SUM(E27:E28)</f>
        <v>3935640.66</v>
      </c>
      <c r="F29" s="30"/>
      <c r="G29" s="31"/>
      <c r="H29" s="110" t="s">
        <v>170</v>
      </c>
      <c r="I29" s="110"/>
      <c r="J29" s="44">
        <f>SUM(J27:J28)</f>
        <v>14923619.359999999</v>
      </c>
      <c r="K29" s="30"/>
      <c r="L29" s="4"/>
    </row>
    <row r="32" spans="1:12" x14ac:dyDescent="0.2">
      <c r="J32" s="45"/>
    </row>
  </sheetData>
  <mergeCells count="12">
    <mergeCell ref="A1:L1"/>
    <mergeCell ref="A2:L2"/>
    <mergeCell ref="A3:L3"/>
    <mergeCell ref="A4:L4"/>
    <mergeCell ref="A29:B29"/>
    <mergeCell ref="A25:E25"/>
    <mergeCell ref="H29:I29"/>
    <mergeCell ref="H26:I26"/>
    <mergeCell ref="A6:L6"/>
    <mergeCell ref="A22:B22"/>
    <mergeCell ref="H27:I27"/>
    <mergeCell ref="H28:I28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scale="4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3543-6341-4BB3-AB45-8703721A677F}">
  <sheetPr>
    <pageSetUpPr fitToPage="1"/>
  </sheetPr>
  <dimension ref="A1:M58"/>
  <sheetViews>
    <sheetView zoomScale="87" zoomScaleNormal="87" zoomScaleSheetLayoutView="160" workbookViewId="0">
      <selection activeCell="A2" sqref="A2:H2"/>
    </sheetView>
  </sheetViews>
  <sheetFormatPr baseColWidth="10" defaultColWidth="11.42578125" defaultRowHeight="12.75" x14ac:dyDescent="0.2"/>
  <cols>
    <col min="1" max="1" width="13" style="71" customWidth="1"/>
    <col min="2" max="2" width="11.7109375" style="71" customWidth="1"/>
    <col min="3" max="3" width="70.28515625" style="9" customWidth="1"/>
    <col min="4" max="4" width="19.7109375" style="9" customWidth="1"/>
    <col min="5" max="5" width="17.42578125" style="9" customWidth="1"/>
    <col min="6" max="6" width="17" style="9" customWidth="1"/>
    <col min="7" max="7" width="15" style="9" customWidth="1"/>
    <col min="8" max="8" width="20" style="9" customWidth="1"/>
    <col min="9" max="9" width="13.7109375" style="9" bestFit="1" customWidth="1"/>
    <col min="10" max="10" width="54.42578125" style="9" customWidth="1"/>
    <col min="11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1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1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1"/>
      <c r="J3" s="101"/>
      <c r="K3" s="101"/>
      <c r="L3" s="101"/>
      <c r="M3" s="101"/>
    </row>
    <row r="4" spans="1:13" s="87" customFormat="1" ht="19.5" x14ac:dyDescent="0.3">
      <c r="A4" s="107" t="s">
        <v>678</v>
      </c>
      <c r="B4" s="107"/>
      <c r="C4" s="107"/>
      <c r="D4" s="107"/>
      <c r="E4" s="107"/>
      <c r="F4" s="107"/>
      <c r="G4" s="107"/>
      <c r="H4" s="107"/>
      <c r="I4" s="101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4" customFormat="1" ht="14.25" x14ac:dyDescent="0.2">
      <c r="A11" s="61"/>
      <c r="B11" s="61"/>
    </row>
    <row r="12" spans="1:13" s="17" customFormat="1" ht="15.75" x14ac:dyDescent="0.25">
      <c r="A12" s="126" t="s">
        <v>233</v>
      </c>
      <c r="B12" s="127"/>
      <c r="C12" s="127"/>
      <c r="D12" s="127"/>
      <c r="E12" s="127"/>
      <c r="F12" s="127"/>
      <c r="G12" s="127"/>
      <c r="H12" s="128"/>
    </row>
    <row r="13" spans="1:13" s="17" customFormat="1" ht="22.5" customHeight="1" x14ac:dyDescent="0.25">
      <c r="A13" s="72" t="s">
        <v>658</v>
      </c>
      <c r="B13" s="114" t="s">
        <v>654</v>
      </c>
      <c r="C13" s="114"/>
      <c r="D13" s="114"/>
      <c r="E13" s="114"/>
      <c r="F13" s="114"/>
      <c r="G13" s="114"/>
      <c r="H13" s="115"/>
    </row>
    <row r="14" spans="1:13" s="18" customFormat="1" ht="45" x14ac:dyDescent="0.25">
      <c r="A14" s="25" t="s">
        <v>141</v>
      </c>
      <c r="B14" s="25" t="s">
        <v>475</v>
      </c>
      <c r="C14" s="25" t="s">
        <v>161</v>
      </c>
      <c r="D14" s="23" t="s">
        <v>138</v>
      </c>
      <c r="E14" s="23" t="s">
        <v>139</v>
      </c>
      <c r="F14" s="47" t="s">
        <v>162</v>
      </c>
      <c r="G14" s="47" t="s">
        <v>165</v>
      </c>
      <c r="H14" s="47" t="s">
        <v>163</v>
      </c>
    </row>
    <row r="15" spans="1:13" s="21" customFormat="1" ht="28.5" customHeight="1" x14ac:dyDescent="0.25">
      <c r="A15" s="52">
        <v>1</v>
      </c>
      <c r="B15" s="52" t="s">
        <v>620</v>
      </c>
      <c r="C15" s="59" t="s">
        <v>639</v>
      </c>
      <c r="D15" s="86">
        <v>7656</v>
      </c>
      <c r="E15" s="34">
        <v>19140</v>
      </c>
      <c r="F15" s="13"/>
      <c r="G15" s="19"/>
      <c r="H15" s="20"/>
      <c r="I15" s="85"/>
    </row>
    <row r="16" spans="1:13" s="21" customFormat="1" ht="28.5" customHeight="1" x14ac:dyDescent="0.25">
      <c r="A16" s="52">
        <v>2</v>
      </c>
      <c r="B16" s="52" t="s">
        <v>621</v>
      </c>
      <c r="C16" s="59" t="s">
        <v>631</v>
      </c>
      <c r="D16" s="86">
        <v>10208</v>
      </c>
      <c r="E16" s="34">
        <v>25520</v>
      </c>
      <c r="F16" s="13"/>
      <c r="G16" s="19"/>
      <c r="H16" s="20"/>
      <c r="I16" s="85"/>
    </row>
    <row r="17" spans="1:9" s="21" customFormat="1" ht="28.5" customHeight="1" x14ac:dyDescent="0.25">
      <c r="A17" s="52">
        <v>3</v>
      </c>
      <c r="B17" s="52" t="s">
        <v>622</v>
      </c>
      <c r="C17" s="59" t="s">
        <v>640</v>
      </c>
      <c r="D17" s="86">
        <v>1531.2</v>
      </c>
      <c r="E17" s="34">
        <v>3828</v>
      </c>
      <c r="F17" s="13"/>
      <c r="G17" s="19"/>
      <c r="H17" s="20"/>
      <c r="I17" s="85"/>
    </row>
    <row r="18" spans="1:9" s="21" customFormat="1" ht="28.5" customHeight="1" x14ac:dyDescent="0.25">
      <c r="A18" s="52">
        <v>4</v>
      </c>
      <c r="B18" s="52" t="s">
        <v>623</v>
      </c>
      <c r="C18" s="59" t="s">
        <v>632</v>
      </c>
      <c r="D18" s="86">
        <v>5104</v>
      </c>
      <c r="E18" s="34">
        <v>12760</v>
      </c>
      <c r="F18" s="13"/>
      <c r="G18" s="19"/>
      <c r="H18" s="20"/>
      <c r="I18" s="85"/>
    </row>
    <row r="19" spans="1:9" s="21" customFormat="1" ht="28.5" customHeight="1" x14ac:dyDescent="0.25">
      <c r="A19" s="52">
        <v>5</v>
      </c>
      <c r="B19" s="52" t="s">
        <v>624</v>
      </c>
      <c r="C19" s="59" t="s">
        <v>641</v>
      </c>
      <c r="D19" s="86">
        <v>7656</v>
      </c>
      <c r="E19" s="34">
        <v>19140</v>
      </c>
      <c r="F19" s="13"/>
      <c r="G19" s="19"/>
      <c r="H19" s="20"/>
      <c r="I19" s="85"/>
    </row>
    <row r="20" spans="1:9" s="21" customFormat="1" ht="28.5" customHeight="1" x14ac:dyDescent="0.25">
      <c r="A20" s="52">
        <v>6</v>
      </c>
      <c r="B20" s="52" t="s">
        <v>625</v>
      </c>
      <c r="C20" s="59" t="s">
        <v>633</v>
      </c>
      <c r="D20" s="86">
        <v>5614.4</v>
      </c>
      <c r="E20" s="34">
        <v>14036</v>
      </c>
      <c r="F20" s="13"/>
      <c r="G20" s="19"/>
      <c r="H20" s="20"/>
      <c r="I20" s="85"/>
    </row>
    <row r="21" spans="1:9" s="21" customFormat="1" ht="28.5" customHeight="1" x14ac:dyDescent="0.25">
      <c r="A21" s="52">
        <v>7</v>
      </c>
      <c r="B21" s="52" t="s">
        <v>626</v>
      </c>
      <c r="C21" s="59" t="s">
        <v>642</v>
      </c>
      <c r="D21" s="86">
        <v>11739.2</v>
      </c>
      <c r="E21" s="34">
        <v>29348</v>
      </c>
      <c r="F21" s="13"/>
      <c r="G21" s="19"/>
      <c r="H21" s="20"/>
      <c r="I21" s="85"/>
    </row>
    <row r="22" spans="1:9" s="21" customFormat="1" ht="28.5" customHeight="1" x14ac:dyDescent="0.25">
      <c r="A22" s="52">
        <v>8</v>
      </c>
      <c r="B22" s="52" t="s">
        <v>580</v>
      </c>
      <c r="C22" s="59" t="s">
        <v>581</v>
      </c>
      <c r="D22" s="86">
        <v>9187.2000000000007</v>
      </c>
      <c r="E22" s="34">
        <v>22968</v>
      </c>
      <c r="F22" s="13"/>
      <c r="G22" s="19"/>
      <c r="H22" s="20"/>
      <c r="I22" s="85"/>
    </row>
    <row r="23" spans="1:9" s="21" customFormat="1" ht="28.5" customHeight="1" x14ac:dyDescent="0.25">
      <c r="A23" s="52">
        <v>9</v>
      </c>
      <c r="B23" s="52" t="s">
        <v>592</v>
      </c>
      <c r="C23" s="59" t="s">
        <v>593</v>
      </c>
      <c r="D23" s="86">
        <v>3572.8</v>
      </c>
      <c r="E23" s="34">
        <v>8932</v>
      </c>
      <c r="F23" s="13"/>
      <c r="G23" s="19"/>
      <c r="H23" s="20"/>
      <c r="I23" s="85"/>
    </row>
    <row r="24" spans="1:9" s="21" customFormat="1" ht="28.5" customHeight="1" x14ac:dyDescent="0.25">
      <c r="A24" s="52">
        <v>10</v>
      </c>
      <c r="B24" s="52" t="s">
        <v>594</v>
      </c>
      <c r="C24" s="59" t="s">
        <v>595</v>
      </c>
      <c r="D24" s="86">
        <v>3828</v>
      </c>
      <c r="E24" s="34">
        <v>9570</v>
      </c>
      <c r="F24" s="13"/>
      <c r="G24" s="19"/>
      <c r="H24" s="20"/>
      <c r="I24" s="85"/>
    </row>
    <row r="25" spans="1:9" s="21" customFormat="1" ht="28.5" customHeight="1" x14ac:dyDescent="0.25">
      <c r="A25" s="52">
        <v>11</v>
      </c>
      <c r="B25" s="52" t="s">
        <v>609</v>
      </c>
      <c r="C25" s="59" t="s">
        <v>610</v>
      </c>
      <c r="D25" s="86">
        <v>6124.8</v>
      </c>
      <c r="E25" s="34">
        <v>15312</v>
      </c>
      <c r="F25" s="13"/>
      <c r="G25" s="19"/>
      <c r="H25" s="20"/>
      <c r="I25" s="85"/>
    </row>
    <row r="26" spans="1:9" s="21" customFormat="1" ht="28.5" customHeight="1" x14ac:dyDescent="0.25">
      <c r="A26" s="52">
        <v>12</v>
      </c>
      <c r="B26" s="52" t="s">
        <v>605</v>
      </c>
      <c r="C26" s="59" t="s">
        <v>606</v>
      </c>
      <c r="D26" s="86">
        <v>367488</v>
      </c>
      <c r="E26" s="34">
        <v>918720</v>
      </c>
      <c r="F26" s="13"/>
      <c r="G26" s="19"/>
      <c r="H26" s="20"/>
      <c r="I26" s="85"/>
    </row>
    <row r="27" spans="1:9" s="21" customFormat="1" ht="28.5" customHeight="1" x14ac:dyDescent="0.25">
      <c r="A27" s="52">
        <v>13</v>
      </c>
      <c r="B27" s="52" t="s">
        <v>601</v>
      </c>
      <c r="C27" s="59" t="s">
        <v>602</v>
      </c>
      <c r="D27" s="86">
        <v>23478.400000000001</v>
      </c>
      <c r="E27" s="34">
        <v>58696</v>
      </c>
      <c r="F27" s="13"/>
      <c r="G27" s="19"/>
      <c r="H27" s="20"/>
      <c r="I27" s="85"/>
    </row>
    <row r="28" spans="1:9" s="21" customFormat="1" ht="28.5" customHeight="1" x14ac:dyDescent="0.25">
      <c r="A28" s="52">
        <v>14</v>
      </c>
      <c r="B28" s="52" t="s">
        <v>603</v>
      </c>
      <c r="C28" s="59" t="s">
        <v>604</v>
      </c>
      <c r="D28" s="86">
        <v>14291.2</v>
      </c>
      <c r="E28" s="34">
        <v>35728</v>
      </c>
      <c r="F28" s="13"/>
      <c r="G28" s="19"/>
      <c r="H28" s="20"/>
      <c r="I28" s="85"/>
    </row>
    <row r="29" spans="1:9" s="21" customFormat="1" ht="28.5" customHeight="1" x14ac:dyDescent="0.25">
      <c r="A29" s="52">
        <v>15</v>
      </c>
      <c r="B29" s="52" t="s">
        <v>597</v>
      </c>
      <c r="C29" s="59" t="s">
        <v>598</v>
      </c>
      <c r="D29" s="86">
        <v>9187.2000000000007</v>
      </c>
      <c r="E29" s="34">
        <v>22968</v>
      </c>
      <c r="F29" s="13"/>
      <c r="G29" s="19"/>
      <c r="H29" s="20"/>
      <c r="I29" s="85"/>
    </row>
    <row r="30" spans="1:9" s="21" customFormat="1" ht="28.5" customHeight="1" x14ac:dyDescent="0.25">
      <c r="A30" s="52">
        <v>16</v>
      </c>
      <c r="B30" s="52" t="s">
        <v>599</v>
      </c>
      <c r="C30" s="59" t="s">
        <v>600</v>
      </c>
      <c r="D30" s="86">
        <v>9187.2000000000007</v>
      </c>
      <c r="E30" s="34">
        <v>22968</v>
      </c>
      <c r="F30" s="13"/>
      <c r="G30" s="19"/>
      <c r="H30" s="20"/>
      <c r="I30" s="85"/>
    </row>
    <row r="31" spans="1:9" s="21" customFormat="1" ht="28.5" customHeight="1" x14ac:dyDescent="0.25">
      <c r="A31" s="52">
        <v>17</v>
      </c>
      <c r="B31" s="52" t="s">
        <v>611</v>
      </c>
      <c r="C31" s="59" t="s">
        <v>612</v>
      </c>
      <c r="D31" s="86">
        <v>9187.2000000000007</v>
      </c>
      <c r="E31" s="34">
        <v>22968</v>
      </c>
      <c r="F31" s="13"/>
      <c r="G31" s="19"/>
      <c r="H31" s="20"/>
      <c r="I31" s="85"/>
    </row>
    <row r="32" spans="1:9" s="21" customFormat="1" ht="28.5" customHeight="1" x14ac:dyDescent="0.25">
      <c r="A32" s="52">
        <v>18</v>
      </c>
      <c r="B32" s="52" t="s">
        <v>588</v>
      </c>
      <c r="C32" s="59" t="s">
        <v>589</v>
      </c>
      <c r="D32" s="86">
        <v>8421.6</v>
      </c>
      <c r="E32" s="34">
        <v>21054</v>
      </c>
      <c r="F32" s="13"/>
      <c r="G32" s="19"/>
      <c r="H32" s="20"/>
      <c r="I32" s="85"/>
    </row>
    <row r="33" spans="1:9" s="21" customFormat="1" ht="36" customHeight="1" x14ac:dyDescent="0.25">
      <c r="A33" s="52">
        <v>19</v>
      </c>
      <c r="B33" s="52" t="s">
        <v>596</v>
      </c>
      <c r="C33" s="59" t="s">
        <v>647</v>
      </c>
      <c r="D33" s="86">
        <v>6380</v>
      </c>
      <c r="E33" s="34">
        <v>15950</v>
      </c>
      <c r="F33" s="13"/>
      <c r="G33" s="19"/>
      <c r="H33" s="20"/>
      <c r="I33" s="85"/>
    </row>
    <row r="34" spans="1:9" s="21" customFormat="1" ht="34.5" customHeight="1" x14ac:dyDescent="0.25">
      <c r="A34" s="52">
        <v>20</v>
      </c>
      <c r="B34" s="52" t="s">
        <v>607</v>
      </c>
      <c r="C34" s="59" t="s">
        <v>608</v>
      </c>
      <c r="D34" s="86">
        <v>1786.4</v>
      </c>
      <c r="E34" s="34">
        <v>4466</v>
      </c>
      <c r="F34" s="13"/>
      <c r="G34" s="19"/>
      <c r="H34" s="20"/>
      <c r="I34" s="85"/>
    </row>
    <row r="35" spans="1:9" s="21" customFormat="1" ht="28.5" customHeight="1" x14ac:dyDescent="0.25">
      <c r="A35" s="52">
        <v>21</v>
      </c>
      <c r="B35" s="52" t="s">
        <v>584</v>
      </c>
      <c r="C35" s="59" t="s">
        <v>635</v>
      </c>
      <c r="D35" s="86">
        <v>7043.52</v>
      </c>
      <c r="E35" s="34">
        <v>17608.8</v>
      </c>
      <c r="F35" s="13"/>
      <c r="G35" s="19"/>
      <c r="H35" s="20"/>
      <c r="I35" s="85"/>
    </row>
    <row r="36" spans="1:9" s="21" customFormat="1" ht="28.5" customHeight="1" x14ac:dyDescent="0.25">
      <c r="A36" s="52">
        <v>22</v>
      </c>
      <c r="B36" s="52" t="s">
        <v>579</v>
      </c>
      <c r="C36" s="59" t="s">
        <v>636</v>
      </c>
      <c r="D36" s="86">
        <v>44506.879999999997</v>
      </c>
      <c r="E36" s="34">
        <v>111267.2</v>
      </c>
      <c r="F36" s="13"/>
      <c r="G36" s="19"/>
      <c r="H36" s="20"/>
      <c r="I36" s="85"/>
    </row>
    <row r="37" spans="1:9" s="21" customFormat="1" ht="28.5" customHeight="1" x14ac:dyDescent="0.25">
      <c r="A37" s="52">
        <v>23</v>
      </c>
      <c r="B37" s="52" t="s">
        <v>613</v>
      </c>
      <c r="C37" s="59" t="s">
        <v>614</v>
      </c>
      <c r="D37" s="86">
        <v>5104</v>
      </c>
      <c r="E37" s="34">
        <v>12760</v>
      </c>
      <c r="F37" s="13"/>
      <c r="G37" s="19"/>
      <c r="H37" s="20"/>
      <c r="I37" s="85"/>
    </row>
    <row r="38" spans="1:9" s="21" customFormat="1" ht="28.5" customHeight="1" x14ac:dyDescent="0.25">
      <c r="A38" s="52">
        <v>24</v>
      </c>
      <c r="B38" s="52" t="s">
        <v>615</v>
      </c>
      <c r="C38" s="59" t="s">
        <v>616</v>
      </c>
      <c r="D38" s="86">
        <v>5104</v>
      </c>
      <c r="E38" s="34">
        <v>12760</v>
      </c>
      <c r="F38" s="13"/>
      <c r="G38" s="19"/>
      <c r="H38" s="20"/>
      <c r="I38" s="85"/>
    </row>
    <row r="39" spans="1:9" s="21" customFormat="1" ht="28.5" customHeight="1" x14ac:dyDescent="0.25">
      <c r="A39" s="52">
        <v>25</v>
      </c>
      <c r="B39" s="52" t="s">
        <v>617</v>
      </c>
      <c r="C39" s="59" t="s">
        <v>648</v>
      </c>
      <c r="D39" s="86">
        <v>12249.6</v>
      </c>
      <c r="E39" s="34">
        <v>30624</v>
      </c>
      <c r="F39" s="13"/>
      <c r="G39" s="19"/>
      <c r="H39" s="20"/>
      <c r="I39" s="85"/>
    </row>
    <row r="40" spans="1:9" s="21" customFormat="1" ht="28.5" customHeight="1" x14ac:dyDescent="0.25">
      <c r="A40" s="52">
        <v>26</v>
      </c>
      <c r="B40" s="52" t="s">
        <v>618</v>
      </c>
      <c r="C40" s="59" t="s">
        <v>619</v>
      </c>
      <c r="D40" s="86">
        <v>6380</v>
      </c>
      <c r="E40" s="34">
        <v>15950</v>
      </c>
      <c r="F40" s="13"/>
      <c r="G40" s="19"/>
      <c r="H40" s="20"/>
      <c r="I40" s="85"/>
    </row>
    <row r="41" spans="1:9" s="21" customFormat="1" ht="28.5" customHeight="1" x14ac:dyDescent="0.25">
      <c r="A41" s="52">
        <v>27</v>
      </c>
      <c r="B41" s="52" t="s">
        <v>590</v>
      </c>
      <c r="C41" s="59" t="s">
        <v>591</v>
      </c>
      <c r="D41" s="86">
        <v>12249.6</v>
      </c>
      <c r="E41" s="34">
        <v>30624</v>
      </c>
      <c r="F41" s="13"/>
      <c r="G41" s="19"/>
      <c r="H41" s="20"/>
      <c r="I41" s="85"/>
    </row>
    <row r="42" spans="1:9" s="21" customFormat="1" ht="28.5" customHeight="1" x14ac:dyDescent="0.25">
      <c r="A42" s="52">
        <v>28</v>
      </c>
      <c r="B42" s="52"/>
      <c r="C42" s="59" t="s">
        <v>650</v>
      </c>
      <c r="D42" s="86">
        <v>1480.16</v>
      </c>
      <c r="E42" s="34">
        <v>3700.4</v>
      </c>
      <c r="F42" s="13"/>
      <c r="G42" s="19"/>
      <c r="H42" s="20"/>
      <c r="I42" s="85"/>
    </row>
    <row r="43" spans="1:9" s="21" customFormat="1" ht="28.5" customHeight="1" x14ac:dyDescent="0.25">
      <c r="A43" s="52">
        <v>29</v>
      </c>
      <c r="B43" s="52"/>
      <c r="C43" s="59" t="s">
        <v>651</v>
      </c>
      <c r="D43" s="86">
        <v>9187.2000000000007</v>
      </c>
      <c r="E43" s="34">
        <v>22968</v>
      </c>
      <c r="F43" s="13"/>
      <c r="G43" s="19"/>
      <c r="H43" s="20"/>
      <c r="I43" s="85"/>
    </row>
    <row r="44" spans="1:9" s="21" customFormat="1" ht="28.5" customHeight="1" x14ac:dyDescent="0.25">
      <c r="A44" s="52">
        <v>30</v>
      </c>
      <c r="B44" s="52" t="s">
        <v>578</v>
      </c>
      <c r="C44" s="59" t="s">
        <v>638</v>
      </c>
      <c r="D44" s="86">
        <v>40423.68</v>
      </c>
      <c r="E44" s="34">
        <v>101059.2</v>
      </c>
      <c r="F44" s="13"/>
      <c r="G44" s="19"/>
      <c r="H44" s="20"/>
      <c r="I44" s="85"/>
    </row>
    <row r="45" spans="1:9" s="21" customFormat="1" ht="28.5" customHeight="1" x14ac:dyDescent="0.25">
      <c r="A45" s="52">
        <v>31</v>
      </c>
      <c r="B45" s="52" t="s">
        <v>586</v>
      </c>
      <c r="C45" s="59" t="s">
        <v>587</v>
      </c>
      <c r="D45" s="86">
        <v>113002.56</v>
      </c>
      <c r="E45" s="34">
        <v>282506.40000000002</v>
      </c>
      <c r="F45" s="13"/>
      <c r="G45" s="19"/>
      <c r="H45" s="20"/>
      <c r="I45" s="85"/>
    </row>
    <row r="46" spans="1:9" s="21" customFormat="1" ht="28.5" customHeight="1" x14ac:dyDescent="0.25">
      <c r="A46" s="52">
        <v>32</v>
      </c>
      <c r="B46" s="52" t="s">
        <v>627</v>
      </c>
      <c r="C46" s="59" t="s">
        <v>643</v>
      </c>
      <c r="D46" s="86">
        <v>17761.919999999998</v>
      </c>
      <c r="E46" s="34">
        <v>44404.800000000003</v>
      </c>
      <c r="F46" s="13"/>
      <c r="G46" s="19"/>
      <c r="H46" s="20"/>
      <c r="I46" s="85"/>
    </row>
    <row r="47" spans="1:9" s="21" customFormat="1" ht="28.5" customHeight="1" x14ac:dyDescent="0.25">
      <c r="A47" s="52">
        <v>33</v>
      </c>
      <c r="B47" s="52" t="s">
        <v>582</v>
      </c>
      <c r="C47" s="59" t="s">
        <v>583</v>
      </c>
      <c r="D47" s="86">
        <v>5474.04</v>
      </c>
      <c r="E47" s="34">
        <v>13685.1</v>
      </c>
      <c r="F47" s="13"/>
      <c r="G47" s="19"/>
      <c r="H47" s="20"/>
      <c r="I47" s="85"/>
    </row>
    <row r="48" spans="1:9" s="21" customFormat="1" ht="28.5" customHeight="1" x14ac:dyDescent="0.25">
      <c r="A48" s="52">
        <v>34</v>
      </c>
      <c r="B48" s="52" t="s">
        <v>628</v>
      </c>
      <c r="C48" s="59" t="s">
        <v>629</v>
      </c>
      <c r="D48" s="86">
        <v>631.62</v>
      </c>
      <c r="E48" s="34">
        <v>1579.05</v>
      </c>
      <c r="F48" s="13"/>
      <c r="G48" s="19"/>
      <c r="H48" s="20"/>
      <c r="I48" s="85"/>
    </row>
    <row r="49" spans="1:9" s="21" customFormat="1" ht="28.5" customHeight="1" x14ac:dyDescent="0.25">
      <c r="A49" s="52">
        <v>35</v>
      </c>
      <c r="B49" s="52" t="s">
        <v>652</v>
      </c>
      <c r="C49" s="59" t="s">
        <v>653</v>
      </c>
      <c r="D49" s="86">
        <v>1965.04</v>
      </c>
      <c r="E49" s="34">
        <v>4912.6000000000004</v>
      </c>
      <c r="F49" s="13"/>
      <c r="G49" s="19"/>
      <c r="H49" s="20"/>
      <c r="I49" s="85"/>
    </row>
    <row r="50" spans="1:9" s="21" customFormat="1" ht="28.5" customHeight="1" x14ac:dyDescent="0.25">
      <c r="A50" s="52">
        <v>36</v>
      </c>
      <c r="B50" s="52"/>
      <c r="C50" s="59" t="s">
        <v>645</v>
      </c>
      <c r="D50" s="86">
        <v>918.72</v>
      </c>
      <c r="E50" s="34">
        <v>2296.8000000000002</v>
      </c>
      <c r="F50" s="13"/>
      <c r="G50" s="19"/>
      <c r="H50" s="20"/>
      <c r="I50" s="85"/>
    </row>
    <row r="51" spans="1:9" s="21" customFormat="1" ht="28.5" customHeight="1" x14ac:dyDescent="0.25">
      <c r="A51" s="52">
        <v>37</v>
      </c>
      <c r="B51" s="52" t="s">
        <v>585</v>
      </c>
      <c r="C51" s="59" t="s">
        <v>634</v>
      </c>
      <c r="D51" s="86">
        <v>1965.04</v>
      </c>
      <c r="E51" s="34">
        <v>4912.6000000000004</v>
      </c>
      <c r="F51" s="13"/>
      <c r="G51" s="19"/>
      <c r="H51" s="20"/>
      <c r="I51" s="85"/>
    </row>
    <row r="52" spans="1:9" s="22" customFormat="1" ht="24.75" customHeight="1" x14ac:dyDescent="0.25">
      <c r="A52" s="125" t="s">
        <v>576</v>
      </c>
      <c r="B52" s="125"/>
      <c r="C52" s="125"/>
      <c r="D52" s="84">
        <f>SUM(D15:D51)</f>
        <v>807076.38000000012</v>
      </c>
      <c r="E52" s="51">
        <f>SUM(E15:E51)</f>
        <v>2017690.9500000004</v>
      </c>
      <c r="F52" s="80"/>
      <c r="G52" s="80"/>
      <c r="H52" s="80"/>
    </row>
    <row r="57" spans="1:9" x14ac:dyDescent="0.2">
      <c r="C57" s="103"/>
      <c r="F57" s="8"/>
    </row>
    <row r="58" spans="1:9" ht="15" x14ac:dyDescent="0.25">
      <c r="C58" s="74" t="s">
        <v>681</v>
      </c>
      <c r="E58" s="38"/>
      <c r="F58" s="38"/>
    </row>
  </sheetData>
  <mergeCells count="7">
    <mergeCell ref="A52:C52"/>
    <mergeCell ref="A1:H1"/>
    <mergeCell ref="A2:H2"/>
    <mergeCell ref="A3:H3"/>
    <mergeCell ref="A4:H4"/>
    <mergeCell ref="A12:H12"/>
    <mergeCell ref="B13:H13"/>
  </mergeCells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0"/>
  <sheetViews>
    <sheetView topLeftCell="B10" zoomScale="70" zoomScaleNormal="70" zoomScaleSheetLayoutView="160" workbookViewId="0">
      <selection activeCell="A2" sqref="A2:I2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4" width="19.710937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54.42578125" style="1" customWidth="1"/>
    <col min="11" max="16384" width="11.42578125" style="1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669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232</v>
      </c>
      <c r="C12" s="120"/>
      <c r="D12" s="120"/>
      <c r="E12" s="120"/>
      <c r="F12" s="120"/>
      <c r="G12" s="120"/>
      <c r="H12" s="120"/>
      <c r="I12" s="121"/>
    </row>
    <row r="13" spans="1:13" s="18" customFormat="1" ht="48" customHeight="1" x14ac:dyDescent="0.25">
      <c r="A13" s="23" t="s">
        <v>33</v>
      </c>
      <c r="B13" s="24" t="s">
        <v>427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651341.51</v>
      </c>
      <c r="D14" s="48">
        <v>1628353.78</v>
      </c>
      <c r="E14" s="117"/>
      <c r="F14" s="117"/>
      <c r="G14" s="117"/>
      <c r="H14" s="117"/>
      <c r="I14" s="117"/>
    </row>
    <row r="15" spans="1:13" s="18" customFormat="1" x14ac:dyDescent="0.25">
      <c r="A15" s="14" t="s">
        <v>189</v>
      </c>
      <c r="B15" s="59" t="s">
        <v>0</v>
      </c>
      <c r="C15" s="11"/>
      <c r="D15" s="11"/>
      <c r="E15" s="52">
        <v>9</v>
      </c>
      <c r="F15" s="13"/>
      <c r="G15" s="19"/>
      <c r="H15" s="20"/>
      <c r="I15" s="20"/>
    </row>
    <row r="16" spans="1:13" s="18" customFormat="1" ht="28.5" x14ac:dyDescent="0.25">
      <c r="A16" s="14" t="s">
        <v>190</v>
      </c>
      <c r="B16" s="59" t="s">
        <v>403</v>
      </c>
      <c r="C16" s="11"/>
      <c r="D16" s="11"/>
      <c r="E16" s="52">
        <v>405</v>
      </c>
      <c r="F16" s="13"/>
      <c r="G16" s="19"/>
      <c r="H16" s="20"/>
      <c r="I16" s="20"/>
    </row>
    <row r="17" spans="1:9" s="18" customFormat="1" ht="35.1" customHeight="1" x14ac:dyDescent="0.25">
      <c r="A17" s="14" t="s">
        <v>188</v>
      </c>
      <c r="B17" s="59" t="s">
        <v>402</v>
      </c>
      <c r="C17" s="11"/>
      <c r="D17" s="11"/>
      <c r="E17" s="52">
        <v>72</v>
      </c>
      <c r="F17" s="13"/>
      <c r="G17" s="19"/>
      <c r="H17" s="20"/>
      <c r="I17" s="20"/>
    </row>
    <row r="18" spans="1:9" s="18" customFormat="1" ht="28.5" x14ac:dyDescent="0.25">
      <c r="A18" s="14" t="s">
        <v>193</v>
      </c>
      <c r="B18" s="59" t="s">
        <v>2</v>
      </c>
      <c r="C18" s="11"/>
      <c r="D18" s="11"/>
      <c r="E18" s="52">
        <v>2</v>
      </c>
      <c r="F18" s="13"/>
      <c r="G18" s="19"/>
      <c r="H18" s="20"/>
      <c r="I18" s="20"/>
    </row>
    <row r="19" spans="1:9" s="18" customFormat="1" ht="28.5" x14ac:dyDescent="0.25">
      <c r="A19" s="14" t="s">
        <v>194</v>
      </c>
      <c r="B19" s="60" t="s">
        <v>3</v>
      </c>
      <c r="C19" s="11"/>
      <c r="D19" s="11"/>
      <c r="E19" s="52">
        <v>2</v>
      </c>
      <c r="F19" s="13"/>
      <c r="G19" s="19"/>
      <c r="H19" s="20"/>
      <c r="I19" s="20"/>
    </row>
    <row r="20" spans="1:9" s="18" customFormat="1" ht="35.1" customHeight="1" x14ac:dyDescent="0.25">
      <c r="A20" s="14" t="s">
        <v>191</v>
      </c>
      <c r="B20" s="60" t="s">
        <v>192</v>
      </c>
      <c r="C20" s="11"/>
      <c r="D20" s="11"/>
      <c r="E20" s="52">
        <v>7</v>
      </c>
      <c r="F20" s="13"/>
      <c r="G20" s="19"/>
      <c r="H20" s="20"/>
      <c r="I20" s="20"/>
    </row>
    <row r="21" spans="1:9" s="22" customFormat="1" ht="15" customHeight="1" x14ac:dyDescent="0.25">
      <c r="A21" s="113" t="s">
        <v>142</v>
      </c>
      <c r="B21" s="114"/>
      <c r="C21" s="114"/>
      <c r="D21" s="114"/>
      <c r="E21" s="114"/>
      <c r="F21" s="114"/>
      <c r="G21" s="114">
        <f>SUM(G20:G20)</f>
        <v>0</v>
      </c>
      <c r="H21" s="115">
        <f>SUM(H20:H20)</f>
        <v>0</v>
      </c>
      <c r="I21" s="105"/>
    </row>
    <row r="22" spans="1:9" s="18" customFormat="1" ht="48" customHeight="1" x14ac:dyDescent="0.25">
      <c r="A22" s="23" t="s">
        <v>34</v>
      </c>
      <c r="B22" s="24" t="s">
        <v>425</v>
      </c>
      <c r="C22" s="23" t="s">
        <v>138</v>
      </c>
      <c r="D22" s="23" t="s">
        <v>139</v>
      </c>
      <c r="E22" s="116" t="s">
        <v>173</v>
      </c>
      <c r="F22" s="116" t="s">
        <v>162</v>
      </c>
      <c r="G22" s="116" t="s">
        <v>165</v>
      </c>
      <c r="H22" s="116" t="s">
        <v>163</v>
      </c>
      <c r="I22" s="116" t="s">
        <v>164</v>
      </c>
    </row>
    <row r="23" spans="1:9" s="18" customFormat="1" ht="15" x14ac:dyDescent="0.25">
      <c r="A23" s="25" t="s">
        <v>160</v>
      </c>
      <c r="B23" s="25" t="s">
        <v>161</v>
      </c>
      <c r="C23" s="48">
        <v>371536.06</v>
      </c>
      <c r="D23" s="48">
        <v>928840.15</v>
      </c>
      <c r="E23" s="117"/>
      <c r="F23" s="117"/>
      <c r="G23" s="117"/>
      <c r="H23" s="117"/>
      <c r="I23" s="117"/>
    </row>
    <row r="24" spans="1:9" s="18" customFormat="1" x14ac:dyDescent="0.25">
      <c r="A24" s="10" t="s">
        <v>428</v>
      </c>
      <c r="B24" s="54" t="s">
        <v>429</v>
      </c>
      <c r="C24" s="11"/>
      <c r="D24" s="11"/>
      <c r="E24" s="52">
        <v>430</v>
      </c>
      <c r="F24" s="13"/>
      <c r="G24" s="19"/>
      <c r="H24" s="20"/>
      <c r="I24" s="20"/>
    </row>
    <row r="25" spans="1:9" s="18" customFormat="1" x14ac:dyDescent="0.25">
      <c r="A25" s="10" t="s">
        <v>430</v>
      </c>
      <c r="B25" s="54" t="s">
        <v>431</v>
      </c>
      <c r="C25" s="11"/>
      <c r="D25" s="11"/>
      <c r="E25" s="52">
        <v>417</v>
      </c>
      <c r="F25" s="13"/>
      <c r="G25" s="19"/>
      <c r="H25" s="20"/>
      <c r="I25" s="20"/>
    </row>
    <row r="26" spans="1:9" s="18" customFormat="1" x14ac:dyDescent="0.25">
      <c r="A26" s="10" t="s">
        <v>432</v>
      </c>
      <c r="B26" s="54" t="s">
        <v>433</v>
      </c>
      <c r="C26" s="11"/>
      <c r="D26" s="11"/>
      <c r="E26" s="52">
        <v>309</v>
      </c>
      <c r="F26" s="13"/>
      <c r="G26" s="19"/>
      <c r="H26" s="20"/>
      <c r="I26" s="20"/>
    </row>
    <row r="27" spans="1:9" s="18" customFormat="1" x14ac:dyDescent="0.25">
      <c r="A27" s="10" t="s">
        <v>434</v>
      </c>
      <c r="B27" s="54" t="s">
        <v>435</v>
      </c>
      <c r="C27" s="11"/>
      <c r="D27" s="11"/>
      <c r="E27" s="52">
        <v>40</v>
      </c>
      <c r="F27" s="13"/>
      <c r="G27" s="19"/>
      <c r="H27" s="20"/>
      <c r="I27" s="20"/>
    </row>
    <row r="28" spans="1:9" s="18" customFormat="1" x14ac:dyDescent="0.25">
      <c r="A28" s="10" t="s">
        <v>436</v>
      </c>
      <c r="B28" s="54" t="s">
        <v>437</v>
      </c>
      <c r="C28" s="11"/>
      <c r="D28" s="11"/>
      <c r="E28" s="52">
        <v>27</v>
      </c>
      <c r="F28" s="13"/>
      <c r="G28" s="19"/>
      <c r="H28" s="20"/>
      <c r="I28" s="20"/>
    </row>
    <row r="29" spans="1:9" s="18" customFormat="1" ht="35.1" customHeight="1" x14ac:dyDescent="0.25">
      <c r="A29" s="10" t="s">
        <v>438</v>
      </c>
      <c r="B29" s="54" t="s">
        <v>439</v>
      </c>
      <c r="C29" s="11"/>
      <c r="D29" s="11"/>
      <c r="E29" s="52">
        <v>60</v>
      </c>
      <c r="F29" s="13"/>
      <c r="G29" s="19"/>
      <c r="H29" s="20"/>
      <c r="I29" s="20"/>
    </row>
    <row r="30" spans="1:9" s="22" customFormat="1" ht="15" customHeight="1" x14ac:dyDescent="0.25">
      <c r="A30" s="113" t="s">
        <v>143</v>
      </c>
      <c r="B30" s="114"/>
      <c r="C30" s="114"/>
      <c r="D30" s="114"/>
      <c r="E30" s="114"/>
      <c r="F30" s="114"/>
      <c r="G30" s="114">
        <f>SUM(G29:G29)</f>
        <v>0</v>
      </c>
      <c r="H30" s="115">
        <f>SUM(H29:H29)</f>
        <v>0</v>
      </c>
      <c r="I30" s="105"/>
    </row>
    <row r="31" spans="1:9" s="18" customFormat="1" ht="59.25" customHeight="1" x14ac:dyDescent="0.25">
      <c r="A31" s="23" t="s">
        <v>35</v>
      </c>
      <c r="B31" s="24" t="s">
        <v>404</v>
      </c>
      <c r="C31" s="23" t="s">
        <v>138</v>
      </c>
      <c r="D31" s="23" t="s">
        <v>139</v>
      </c>
      <c r="E31" s="116" t="s">
        <v>173</v>
      </c>
      <c r="F31" s="116" t="s">
        <v>162</v>
      </c>
      <c r="G31" s="116" t="s">
        <v>165</v>
      </c>
      <c r="H31" s="116" t="s">
        <v>163</v>
      </c>
      <c r="I31" s="116" t="s">
        <v>164</v>
      </c>
    </row>
    <row r="32" spans="1:9" s="18" customFormat="1" ht="15" x14ac:dyDescent="0.25">
      <c r="A32" s="25" t="s">
        <v>160</v>
      </c>
      <c r="B32" s="25" t="s">
        <v>161</v>
      </c>
      <c r="C32" s="48">
        <v>35970</v>
      </c>
      <c r="D32" s="48">
        <v>89925</v>
      </c>
      <c r="E32" s="117"/>
      <c r="F32" s="117"/>
      <c r="G32" s="117"/>
      <c r="H32" s="117"/>
      <c r="I32" s="117"/>
    </row>
    <row r="33" spans="1:9" s="21" customFormat="1" ht="28.5" customHeight="1" x14ac:dyDescent="0.25">
      <c r="A33" s="14" t="s">
        <v>440</v>
      </c>
      <c r="B33" s="55" t="s">
        <v>405</v>
      </c>
      <c r="C33" s="11"/>
      <c r="D33" s="11"/>
      <c r="E33" s="52">
        <v>73</v>
      </c>
      <c r="F33" s="13"/>
      <c r="G33" s="19"/>
      <c r="H33" s="20"/>
      <c r="I33" s="20"/>
    </row>
    <row r="34" spans="1:9" s="21" customFormat="1" ht="28.5" customHeight="1" x14ac:dyDescent="0.25">
      <c r="A34" s="14" t="s">
        <v>441</v>
      </c>
      <c r="B34" s="55" t="s">
        <v>195</v>
      </c>
      <c r="C34" s="11"/>
      <c r="D34" s="11"/>
      <c r="E34" s="56">
        <v>2</v>
      </c>
      <c r="F34" s="13"/>
      <c r="G34" s="19"/>
      <c r="H34" s="20"/>
      <c r="I34" s="20"/>
    </row>
    <row r="35" spans="1:9" s="22" customFormat="1" ht="15" customHeight="1" x14ac:dyDescent="0.25">
      <c r="A35" s="113" t="s">
        <v>144</v>
      </c>
      <c r="B35" s="114"/>
      <c r="C35" s="114"/>
      <c r="D35" s="114"/>
      <c r="E35" s="114"/>
      <c r="F35" s="114"/>
      <c r="G35" s="114">
        <f>SUM(G33:G34)</f>
        <v>0</v>
      </c>
      <c r="H35" s="115">
        <f>SUM(H33:H34)</f>
        <v>0</v>
      </c>
      <c r="I35" s="105"/>
    </row>
    <row r="36" spans="1:9" s="18" customFormat="1" ht="59.25" customHeight="1" x14ac:dyDescent="0.25">
      <c r="A36" s="23" t="s">
        <v>36</v>
      </c>
      <c r="B36" s="24" t="s">
        <v>13</v>
      </c>
      <c r="C36" s="23" t="s">
        <v>138</v>
      </c>
      <c r="D36" s="23" t="s">
        <v>139</v>
      </c>
      <c r="E36" s="116" t="s">
        <v>173</v>
      </c>
      <c r="F36" s="116" t="s">
        <v>162</v>
      </c>
      <c r="G36" s="116" t="s">
        <v>165</v>
      </c>
      <c r="H36" s="116" t="s">
        <v>163</v>
      </c>
      <c r="I36" s="116" t="s">
        <v>164</v>
      </c>
    </row>
    <row r="37" spans="1:9" s="18" customFormat="1" ht="15" x14ac:dyDescent="0.25">
      <c r="A37" s="25" t="s">
        <v>160</v>
      </c>
      <c r="B37" s="25" t="s">
        <v>161</v>
      </c>
      <c r="C37" s="48">
        <v>2081978.26</v>
      </c>
      <c r="D37" s="48">
        <v>5204945.6500000004</v>
      </c>
      <c r="E37" s="117"/>
      <c r="F37" s="117"/>
      <c r="G37" s="117"/>
      <c r="H37" s="117"/>
      <c r="I37" s="117"/>
    </row>
    <row r="38" spans="1:9" s="21" customFormat="1" ht="28.5" customHeight="1" x14ac:dyDescent="0.25">
      <c r="A38" s="14" t="s">
        <v>212</v>
      </c>
      <c r="B38" s="57" t="s">
        <v>32</v>
      </c>
      <c r="C38" s="11"/>
      <c r="D38" s="11"/>
      <c r="E38" s="52">
        <v>5</v>
      </c>
      <c r="F38" s="13"/>
      <c r="G38" s="19"/>
      <c r="H38" s="20"/>
      <c r="I38" s="20"/>
    </row>
    <row r="39" spans="1:9" s="21" customFormat="1" ht="28.5" customHeight="1" x14ac:dyDescent="0.25">
      <c r="A39" s="14" t="s">
        <v>226</v>
      </c>
      <c r="B39" s="57" t="s">
        <v>231</v>
      </c>
      <c r="C39" s="11"/>
      <c r="D39" s="11"/>
      <c r="E39" s="52">
        <v>1</v>
      </c>
      <c r="F39" s="13"/>
      <c r="G39" s="19"/>
      <c r="H39" s="20"/>
      <c r="I39" s="20"/>
    </row>
    <row r="40" spans="1:9" s="21" customFormat="1" ht="28.5" customHeight="1" x14ac:dyDescent="0.25">
      <c r="A40" s="14" t="s">
        <v>213</v>
      </c>
      <c r="B40" s="57" t="s">
        <v>406</v>
      </c>
      <c r="C40" s="11"/>
      <c r="D40" s="11"/>
      <c r="E40" s="52">
        <v>72</v>
      </c>
      <c r="F40" s="13"/>
      <c r="G40" s="19"/>
      <c r="H40" s="20"/>
      <c r="I40" s="20"/>
    </row>
    <row r="41" spans="1:9" s="21" customFormat="1" ht="28.5" customHeight="1" x14ac:dyDescent="0.25">
      <c r="A41" s="14" t="s">
        <v>214</v>
      </c>
      <c r="B41" s="57" t="s">
        <v>227</v>
      </c>
      <c r="C41" s="11"/>
      <c r="D41" s="11"/>
      <c r="E41" s="52">
        <v>75</v>
      </c>
      <c r="F41" s="13"/>
      <c r="G41" s="19"/>
      <c r="H41" s="20"/>
      <c r="I41" s="20"/>
    </row>
    <row r="42" spans="1:9" s="21" customFormat="1" ht="28.5" customHeight="1" x14ac:dyDescent="0.25">
      <c r="A42" s="14" t="s">
        <v>215</v>
      </c>
      <c r="B42" s="57" t="s">
        <v>407</v>
      </c>
      <c r="C42" s="11"/>
      <c r="D42" s="11"/>
      <c r="E42" s="52">
        <v>8</v>
      </c>
      <c r="F42" s="13"/>
      <c r="G42" s="19"/>
      <c r="H42" s="20"/>
      <c r="I42" s="20"/>
    </row>
    <row r="43" spans="1:9" s="21" customFormat="1" ht="28.5" customHeight="1" x14ac:dyDescent="0.25">
      <c r="A43" s="14" t="s">
        <v>216</v>
      </c>
      <c r="B43" s="57" t="s">
        <v>157</v>
      </c>
      <c r="C43" s="11"/>
      <c r="D43" s="11"/>
      <c r="E43" s="52">
        <v>40</v>
      </c>
      <c r="F43" s="13"/>
      <c r="G43" s="19"/>
      <c r="H43" s="20"/>
      <c r="I43" s="20"/>
    </row>
    <row r="44" spans="1:9" s="21" customFormat="1" ht="28.5" customHeight="1" x14ac:dyDescent="0.25">
      <c r="A44" s="14" t="s">
        <v>217</v>
      </c>
      <c r="B44" s="57" t="s">
        <v>228</v>
      </c>
      <c r="C44" s="11"/>
      <c r="D44" s="11"/>
      <c r="E44" s="52">
        <v>31</v>
      </c>
      <c r="F44" s="13"/>
      <c r="G44" s="19"/>
      <c r="H44" s="20"/>
      <c r="I44" s="20"/>
    </row>
    <row r="45" spans="1:9" s="21" customFormat="1" ht="28.5" customHeight="1" x14ac:dyDescent="0.25">
      <c r="A45" s="14" t="s">
        <v>218</v>
      </c>
      <c r="B45" s="57" t="s">
        <v>229</v>
      </c>
      <c r="C45" s="11"/>
      <c r="D45" s="11"/>
      <c r="E45" s="52">
        <v>27</v>
      </c>
      <c r="F45" s="13"/>
      <c r="G45" s="19"/>
      <c r="H45" s="20"/>
      <c r="I45" s="20"/>
    </row>
    <row r="46" spans="1:9" s="21" customFormat="1" ht="28.5" customHeight="1" x14ac:dyDescent="0.25">
      <c r="A46" s="14" t="s">
        <v>219</v>
      </c>
      <c r="B46" s="57" t="s">
        <v>230</v>
      </c>
      <c r="C46" s="11"/>
      <c r="D46" s="11"/>
      <c r="E46" s="52">
        <v>7</v>
      </c>
      <c r="F46" s="13"/>
      <c r="G46" s="19"/>
      <c r="H46" s="20"/>
      <c r="I46" s="20"/>
    </row>
    <row r="47" spans="1:9" s="21" customFormat="1" ht="28.5" customHeight="1" x14ac:dyDescent="0.25">
      <c r="A47" s="14" t="s">
        <v>220</v>
      </c>
      <c r="B47" s="57" t="s">
        <v>19</v>
      </c>
      <c r="C47" s="11"/>
      <c r="D47" s="11"/>
      <c r="E47" s="52">
        <v>3</v>
      </c>
      <c r="F47" s="13"/>
      <c r="G47" s="19"/>
      <c r="H47" s="20"/>
      <c r="I47" s="20"/>
    </row>
    <row r="48" spans="1:9" s="21" customFormat="1" ht="28.5" customHeight="1" x14ac:dyDescent="0.25">
      <c r="A48" s="14" t="s">
        <v>221</v>
      </c>
      <c r="B48" s="57" t="s">
        <v>17</v>
      </c>
      <c r="C48" s="11"/>
      <c r="D48" s="11"/>
      <c r="E48" s="52">
        <v>11</v>
      </c>
      <c r="F48" s="13"/>
      <c r="G48" s="19"/>
      <c r="H48" s="20"/>
      <c r="I48" s="20"/>
    </row>
    <row r="49" spans="1:9" s="21" customFormat="1" ht="28.5" customHeight="1" x14ac:dyDescent="0.25">
      <c r="A49" s="14" t="s">
        <v>222</v>
      </c>
      <c r="B49" s="57" t="s">
        <v>408</v>
      </c>
      <c r="C49" s="11"/>
      <c r="D49" s="11"/>
      <c r="E49" s="52">
        <v>5</v>
      </c>
      <c r="F49" s="13"/>
      <c r="G49" s="19"/>
      <c r="H49" s="20"/>
      <c r="I49" s="20"/>
    </row>
    <row r="50" spans="1:9" s="21" customFormat="1" ht="28.5" customHeight="1" x14ac:dyDescent="0.25">
      <c r="A50" s="14" t="s">
        <v>223</v>
      </c>
      <c r="B50" s="57" t="s">
        <v>16</v>
      </c>
      <c r="C50" s="11"/>
      <c r="D50" s="11"/>
      <c r="E50" s="52">
        <v>2</v>
      </c>
      <c r="F50" s="13"/>
      <c r="G50" s="19"/>
      <c r="H50" s="20"/>
      <c r="I50" s="20"/>
    </row>
    <row r="51" spans="1:9" s="21" customFormat="1" ht="28.5" customHeight="1" x14ac:dyDescent="0.25">
      <c r="A51" s="14" t="s">
        <v>224</v>
      </c>
      <c r="B51" s="57" t="s">
        <v>409</v>
      </c>
      <c r="C51" s="11"/>
      <c r="D51" s="11"/>
      <c r="E51" s="52">
        <v>5</v>
      </c>
      <c r="F51" s="13"/>
      <c r="G51" s="19"/>
      <c r="H51" s="20"/>
      <c r="I51" s="20"/>
    </row>
    <row r="52" spans="1:9" s="21" customFormat="1" ht="28.5" customHeight="1" x14ac:dyDescent="0.25">
      <c r="A52" s="14" t="s">
        <v>225</v>
      </c>
      <c r="B52" s="58" t="s">
        <v>18</v>
      </c>
      <c r="C52" s="11"/>
      <c r="D52" s="11"/>
      <c r="E52" s="52">
        <v>2</v>
      </c>
      <c r="F52" s="13"/>
      <c r="G52" s="19"/>
      <c r="H52" s="20"/>
      <c r="I52" s="20"/>
    </row>
    <row r="53" spans="1:9" s="22" customFormat="1" ht="15" customHeight="1" x14ac:dyDescent="0.25">
      <c r="A53" s="113" t="s">
        <v>146</v>
      </c>
      <c r="B53" s="114"/>
      <c r="C53" s="114"/>
      <c r="D53" s="114"/>
      <c r="E53" s="114"/>
      <c r="F53" s="114"/>
      <c r="G53" s="114">
        <f>SUM(G38:G38)</f>
        <v>0</v>
      </c>
      <c r="H53" s="115">
        <f>SUM(H38:H38)</f>
        <v>0</v>
      </c>
      <c r="I53" s="105"/>
    </row>
    <row r="54" spans="1:9" s="18" customFormat="1" ht="54" customHeight="1" x14ac:dyDescent="0.25">
      <c r="A54" s="23" t="s">
        <v>37</v>
      </c>
      <c r="B54" s="24" t="s">
        <v>135</v>
      </c>
      <c r="C54" s="23" t="s">
        <v>138</v>
      </c>
      <c r="D54" s="23" t="s">
        <v>139</v>
      </c>
      <c r="E54" s="116" t="s">
        <v>173</v>
      </c>
      <c r="F54" s="116" t="s">
        <v>162</v>
      </c>
      <c r="G54" s="116" t="s">
        <v>165</v>
      </c>
      <c r="H54" s="116" t="s">
        <v>163</v>
      </c>
      <c r="I54" s="116" t="s">
        <v>164</v>
      </c>
    </row>
    <row r="55" spans="1:9" s="18" customFormat="1" ht="15" x14ac:dyDescent="0.25">
      <c r="A55" s="25" t="s">
        <v>160</v>
      </c>
      <c r="B55" s="25" t="s">
        <v>161</v>
      </c>
      <c r="C55" s="48">
        <v>619139.6</v>
      </c>
      <c r="D55" s="48">
        <v>1547849</v>
      </c>
      <c r="E55" s="117"/>
      <c r="F55" s="117"/>
      <c r="G55" s="117"/>
      <c r="H55" s="117"/>
      <c r="I55" s="117"/>
    </row>
    <row r="56" spans="1:9" s="21" customFormat="1" ht="28.5" customHeight="1" x14ac:dyDescent="0.25">
      <c r="A56" s="14" t="s">
        <v>196</v>
      </c>
      <c r="B56" s="55" t="s">
        <v>20</v>
      </c>
      <c r="C56" s="11"/>
      <c r="D56" s="11"/>
      <c r="E56" s="52">
        <v>170</v>
      </c>
      <c r="F56" s="13"/>
      <c r="G56" s="19"/>
      <c r="H56" s="20"/>
      <c r="I56" s="20"/>
    </row>
    <row r="57" spans="1:9" s="21" customFormat="1" ht="28.5" customHeight="1" x14ac:dyDescent="0.25">
      <c r="A57" s="14" t="s">
        <v>205</v>
      </c>
      <c r="B57" s="55" t="s">
        <v>21</v>
      </c>
      <c r="C57" s="11"/>
      <c r="D57" s="11"/>
      <c r="E57" s="52">
        <v>400</v>
      </c>
      <c r="F57" s="13"/>
      <c r="G57" s="19"/>
      <c r="H57" s="20"/>
      <c r="I57" s="20"/>
    </row>
    <row r="58" spans="1:9" s="21" customFormat="1" ht="28.5" customHeight="1" x14ac:dyDescent="0.25">
      <c r="A58" s="14" t="s">
        <v>206</v>
      </c>
      <c r="B58" s="55" t="s">
        <v>22</v>
      </c>
      <c r="C58" s="11"/>
      <c r="D58" s="11"/>
      <c r="E58" s="52">
        <v>3</v>
      </c>
      <c r="F58" s="13"/>
      <c r="G58" s="19"/>
      <c r="H58" s="20"/>
      <c r="I58" s="20"/>
    </row>
    <row r="59" spans="1:9" s="21" customFormat="1" ht="51" customHeight="1" x14ac:dyDescent="0.25">
      <c r="A59" s="14" t="s">
        <v>211</v>
      </c>
      <c r="B59" s="55" t="s">
        <v>23</v>
      </c>
      <c r="C59" s="11"/>
      <c r="D59" s="11"/>
      <c r="E59" s="52">
        <v>2</v>
      </c>
      <c r="F59" s="13"/>
      <c r="G59" s="19"/>
      <c r="H59" s="20"/>
      <c r="I59" s="20"/>
    </row>
    <row r="60" spans="1:9" s="21" customFormat="1" ht="28.5" customHeight="1" x14ac:dyDescent="0.25">
      <c r="A60" s="14" t="s">
        <v>207</v>
      </c>
      <c r="B60" s="55" t="s">
        <v>24</v>
      </c>
      <c r="C60" s="11"/>
      <c r="D60" s="11"/>
      <c r="E60" s="52">
        <v>30</v>
      </c>
      <c r="F60" s="13"/>
      <c r="G60" s="19"/>
      <c r="H60" s="20"/>
      <c r="I60" s="20"/>
    </row>
    <row r="61" spans="1:9" s="21" customFormat="1" ht="28.5" customHeight="1" x14ac:dyDescent="0.25">
      <c r="A61" s="14" t="s">
        <v>208</v>
      </c>
      <c r="B61" s="55" t="s">
        <v>25</v>
      </c>
      <c r="C61" s="11"/>
      <c r="D61" s="11"/>
      <c r="E61" s="52">
        <v>2</v>
      </c>
      <c r="F61" s="13"/>
      <c r="G61" s="19"/>
      <c r="H61" s="20"/>
      <c r="I61" s="20"/>
    </row>
    <row r="62" spans="1:9" s="21" customFormat="1" ht="28.5" customHeight="1" x14ac:dyDescent="0.25">
      <c r="A62" s="14" t="s">
        <v>209</v>
      </c>
      <c r="B62" s="55" t="s">
        <v>26</v>
      </c>
      <c r="C62" s="11"/>
      <c r="D62" s="11"/>
      <c r="E62" s="52">
        <v>4</v>
      </c>
      <c r="F62" s="13"/>
      <c r="G62" s="19"/>
      <c r="H62" s="20"/>
      <c r="I62" s="20"/>
    </row>
    <row r="63" spans="1:9" s="21" customFormat="1" ht="28.5" customHeight="1" x14ac:dyDescent="0.25">
      <c r="A63" s="14" t="s">
        <v>210</v>
      </c>
      <c r="B63" s="55" t="s">
        <v>27</v>
      </c>
      <c r="C63" s="11"/>
      <c r="D63" s="11"/>
      <c r="E63" s="52">
        <v>30</v>
      </c>
      <c r="F63" s="13"/>
      <c r="G63" s="19"/>
      <c r="H63" s="20"/>
      <c r="I63" s="20"/>
    </row>
    <row r="64" spans="1:9" s="21" customFormat="1" ht="28.5" customHeight="1" x14ac:dyDescent="0.25">
      <c r="A64" s="14" t="s">
        <v>197</v>
      </c>
      <c r="B64" s="55" t="s">
        <v>28</v>
      </c>
      <c r="C64" s="11"/>
      <c r="D64" s="11"/>
      <c r="E64" s="52">
        <v>4</v>
      </c>
      <c r="F64" s="13"/>
      <c r="G64" s="19"/>
      <c r="H64" s="20"/>
      <c r="I64" s="20"/>
    </row>
    <row r="65" spans="1:9" s="21" customFormat="1" ht="28.5" customHeight="1" x14ac:dyDescent="0.25">
      <c r="A65" s="14" t="s">
        <v>198</v>
      </c>
      <c r="B65" s="55" t="s">
        <v>29</v>
      </c>
      <c r="C65" s="11"/>
      <c r="D65" s="11"/>
      <c r="E65" s="52">
        <v>60</v>
      </c>
      <c r="F65" s="13"/>
      <c r="G65" s="19"/>
      <c r="H65" s="20"/>
      <c r="I65" s="20"/>
    </row>
    <row r="66" spans="1:9" s="21" customFormat="1" ht="28.5" customHeight="1" x14ac:dyDescent="0.25">
      <c r="A66" s="14" t="s">
        <v>199</v>
      </c>
      <c r="B66" s="55" t="s">
        <v>410</v>
      </c>
      <c r="C66" s="11"/>
      <c r="D66" s="11"/>
      <c r="E66" s="52">
        <v>3</v>
      </c>
      <c r="F66" s="13"/>
      <c r="G66" s="19"/>
      <c r="H66" s="20"/>
      <c r="I66" s="20"/>
    </row>
    <row r="67" spans="1:9" s="21" customFormat="1" ht="28.5" customHeight="1" x14ac:dyDescent="0.25">
      <c r="A67" s="14" t="s">
        <v>200</v>
      </c>
      <c r="B67" s="55" t="s">
        <v>411</v>
      </c>
      <c r="C67" s="11"/>
      <c r="D67" s="11"/>
      <c r="E67" s="52">
        <v>7</v>
      </c>
      <c r="F67" s="13"/>
      <c r="G67" s="19"/>
      <c r="H67" s="20"/>
      <c r="I67" s="20"/>
    </row>
    <row r="68" spans="1:9" s="21" customFormat="1" ht="28.5" customHeight="1" x14ac:dyDescent="0.25">
      <c r="A68" s="14" t="s">
        <v>201</v>
      </c>
      <c r="B68" s="55" t="s">
        <v>412</v>
      </c>
      <c r="C68" s="11"/>
      <c r="D68" s="11"/>
      <c r="E68" s="52">
        <v>3</v>
      </c>
      <c r="F68" s="13"/>
      <c r="G68" s="19"/>
      <c r="H68" s="20"/>
      <c r="I68" s="20"/>
    </row>
    <row r="69" spans="1:9" s="21" customFormat="1" ht="28.5" customHeight="1" x14ac:dyDescent="0.25">
      <c r="A69" s="14" t="s">
        <v>202</v>
      </c>
      <c r="B69" s="55" t="s">
        <v>30</v>
      </c>
      <c r="C69" s="11"/>
      <c r="D69" s="11"/>
      <c r="E69" s="52">
        <v>3</v>
      </c>
      <c r="F69" s="13"/>
      <c r="G69" s="19"/>
      <c r="H69" s="20"/>
      <c r="I69" s="20"/>
    </row>
    <row r="70" spans="1:9" s="21" customFormat="1" ht="28.5" customHeight="1" x14ac:dyDescent="0.25">
      <c r="A70" s="14" t="s">
        <v>203</v>
      </c>
      <c r="B70" s="55" t="s">
        <v>31</v>
      </c>
      <c r="C70" s="11"/>
      <c r="D70" s="11"/>
      <c r="E70" s="52">
        <v>5</v>
      </c>
      <c r="F70" s="13"/>
      <c r="G70" s="19"/>
      <c r="H70" s="20"/>
      <c r="I70" s="20"/>
    </row>
    <row r="71" spans="1:9" s="21" customFormat="1" ht="28.5" customHeight="1" x14ac:dyDescent="0.25">
      <c r="A71" s="14" t="s">
        <v>204</v>
      </c>
      <c r="B71" s="55" t="s">
        <v>413</v>
      </c>
      <c r="C71" s="11"/>
      <c r="D71" s="11"/>
      <c r="E71" s="52">
        <v>2</v>
      </c>
      <c r="F71" s="13"/>
      <c r="G71" s="19"/>
      <c r="H71" s="20"/>
      <c r="I71" s="20"/>
    </row>
    <row r="72" spans="1:9" s="22" customFormat="1" ht="15" customHeight="1" x14ac:dyDescent="0.25">
      <c r="A72" s="113" t="s">
        <v>145</v>
      </c>
      <c r="B72" s="114"/>
      <c r="C72" s="114"/>
      <c r="D72" s="114"/>
      <c r="E72" s="114"/>
      <c r="F72" s="114"/>
      <c r="G72" s="114">
        <f>SUM(G56:G71)</f>
        <v>0</v>
      </c>
      <c r="H72" s="115">
        <f>SUM(H56:H71)</f>
        <v>0</v>
      </c>
      <c r="I72" s="105"/>
    </row>
    <row r="73" spans="1:9" s="22" customFormat="1" ht="15" customHeight="1" x14ac:dyDescent="0.25">
      <c r="A73" s="113" t="s">
        <v>140</v>
      </c>
      <c r="B73" s="114"/>
      <c r="C73" s="114"/>
      <c r="D73" s="114"/>
      <c r="E73" s="114"/>
      <c r="F73" s="114"/>
      <c r="G73" s="114"/>
      <c r="H73" s="115"/>
      <c r="I73" s="105"/>
    </row>
    <row r="75" spans="1:9" s="9" customFormat="1" x14ac:dyDescent="0.2">
      <c r="A75" s="5"/>
      <c r="B75" s="7"/>
      <c r="C75" s="7"/>
      <c r="D75" s="7"/>
      <c r="E75" s="7"/>
      <c r="F75" s="7"/>
      <c r="G75" s="7"/>
      <c r="H75" s="4"/>
      <c r="I75" s="4"/>
    </row>
    <row r="76" spans="1:9" s="9" customFormat="1" x14ac:dyDescent="0.2">
      <c r="A76" s="5"/>
      <c r="B76" s="7"/>
      <c r="C76" s="7"/>
      <c r="D76" s="7"/>
      <c r="E76" s="7"/>
      <c r="F76" s="7"/>
      <c r="G76" s="7"/>
      <c r="H76" s="4"/>
      <c r="I76" s="4"/>
    </row>
    <row r="77" spans="1:9" s="9" customFormat="1" x14ac:dyDescent="0.2">
      <c r="A77" s="5"/>
      <c r="B77" s="7"/>
      <c r="C77" s="7"/>
      <c r="D77" s="7"/>
      <c r="E77" s="7"/>
      <c r="F77" s="7"/>
      <c r="G77" s="7"/>
      <c r="H77" s="4"/>
      <c r="I77" s="4"/>
    </row>
    <row r="78" spans="1:9" s="9" customFormat="1" x14ac:dyDescent="0.2">
      <c r="A78" s="5"/>
      <c r="B78" s="7"/>
      <c r="C78" s="7"/>
      <c r="D78" s="7"/>
      <c r="E78" s="7"/>
      <c r="F78" s="7"/>
      <c r="G78" s="7"/>
      <c r="H78" s="4"/>
      <c r="I78" s="4"/>
    </row>
    <row r="79" spans="1:9" s="3" customFormat="1" x14ac:dyDescent="0.2">
      <c r="A79" s="5"/>
      <c r="B79" s="7"/>
      <c r="C79" s="6"/>
      <c r="D79" s="6"/>
      <c r="E79" s="6"/>
      <c r="F79" s="104"/>
      <c r="G79" s="7"/>
      <c r="H79" s="4"/>
      <c r="I79" s="4"/>
    </row>
    <row r="80" spans="1:9" s="3" customFormat="1" ht="15" x14ac:dyDescent="0.25">
      <c r="A80" s="5"/>
      <c r="B80" s="7"/>
      <c r="C80" s="118" t="s">
        <v>681</v>
      </c>
      <c r="D80" s="118"/>
      <c r="E80" s="118"/>
      <c r="F80" s="118"/>
      <c r="G80" s="7"/>
      <c r="H80" s="4"/>
      <c r="I80" s="4"/>
    </row>
  </sheetData>
  <sortState xmlns:xlrd2="http://schemas.microsoft.com/office/spreadsheetml/2017/richdata2" ref="A11:D150">
    <sortCondition ref="B73:B81"/>
  </sortState>
  <mergeCells count="37">
    <mergeCell ref="A1:I1"/>
    <mergeCell ref="A2:I2"/>
    <mergeCell ref="A3:I3"/>
    <mergeCell ref="A4:I4"/>
    <mergeCell ref="A30:H30"/>
    <mergeCell ref="E22:E23"/>
    <mergeCell ref="F22:F23"/>
    <mergeCell ref="G22:G23"/>
    <mergeCell ref="H22:H23"/>
    <mergeCell ref="I22:I23"/>
    <mergeCell ref="I13:I14"/>
    <mergeCell ref="A73:H73"/>
    <mergeCell ref="C80:F80"/>
    <mergeCell ref="B12:I12"/>
    <mergeCell ref="G54:G55"/>
    <mergeCell ref="H54:H55"/>
    <mergeCell ref="I54:I55"/>
    <mergeCell ref="A72:H72"/>
    <mergeCell ref="I31:I32"/>
    <mergeCell ref="A35:H35"/>
    <mergeCell ref="E36:E37"/>
    <mergeCell ref="F36:F37"/>
    <mergeCell ref="G36:G37"/>
    <mergeCell ref="H36:H37"/>
    <mergeCell ref="I36:I37"/>
    <mergeCell ref="F31:F32"/>
    <mergeCell ref="G31:G32"/>
    <mergeCell ref="A21:H21"/>
    <mergeCell ref="E13:E14"/>
    <mergeCell ref="F13:F14"/>
    <mergeCell ref="G13:G14"/>
    <mergeCell ref="H13:H14"/>
    <mergeCell ref="A53:H53"/>
    <mergeCell ref="E54:E55"/>
    <mergeCell ref="F54:F55"/>
    <mergeCell ref="E31:E32"/>
    <mergeCell ref="H31:H32"/>
  </mergeCells>
  <phoneticPr fontId="4" type="noConversion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4"/>
  <sheetViews>
    <sheetView zoomScale="87" zoomScaleNormal="87" zoomScaleSheetLayoutView="160" workbookViewId="0">
      <selection activeCell="B5" sqref="B5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670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234</v>
      </c>
      <c r="C12" s="120"/>
      <c r="D12" s="120"/>
      <c r="E12" s="120"/>
      <c r="F12" s="120"/>
      <c r="G12" s="120"/>
      <c r="H12" s="120"/>
      <c r="I12" s="121"/>
    </row>
    <row r="13" spans="1:13" s="18" customFormat="1" ht="48" customHeight="1" x14ac:dyDescent="0.25">
      <c r="A13" s="23" t="s">
        <v>6</v>
      </c>
      <c r="B13" s="24" t="s">
        <v>415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22714.959999999999</v>
      </c>
      <c r="D14" s="48">
        <v>56787.4</v>
      </c>
      <c r="E14" s="117"/>
      <c r="F14" s="117"/>
      <c r="G14" s="117"/>
      <c r="H14" s="117"/>
      <c r="I14" s="117"/>
    </row>
    <row r="15" spans="1:13" s="18" customFormat="1" ht="35.1" customHeight="1" x14ac:dyDescent="0.25">
      <c r="A15" s="10" t="s">
        <v>235</v>
      </c>
      <c r="B15" s="16" t="s">
        <v>137</v>
      </c>
      <c r="C15" s="11"/>
      <c r="D15" s="11"/>
      <c r="E15" s="12">
        <v>164</v>
      </c>
      <c r="F15" s="13"/>
      <c r="G15" s="19"/>
      <c r="H15" s="20"/>
      <c r="I15" s="20"/>
    </row>
    <row r="16" spans="1:13" s="22" customFormat="1" ht="15" customHeight="1" x14ac:dyDescent="0.25">
      <c r="A16" s="122" t="s">
        <v>147</v>
      </c>
      <c r="B16" s="123"/>
      <c r="C16" s="123"/>
      <c r="D16" s="123"/>
      <c r="E16" s="123"/>
      <c r="F16" s="123"/>
      <c r="G16" s="123"/>
      <c r="H16" s="124"/>
      <c r="I16" s="66"/>
    </row>
    <row r="17" spans="1:9" s="22" customFormat="1" ht="15" customHeight="1" x14ac:dyDescent="0.25">
      <c r="A17" s="122" t="s">
        <v>148</v>
      </c>
      <c r="B17" s="123"/>
      <c r="C17" s="123"/>
      <c r="D17" s="123"/>
      <c r="E17" s="123"/>
      <c r="F17" s="123"/>
      <c r="G17" s="123"/>
      <c r="H17" s="124"/>
      <c r="I17" s="66"/>
    </row>
    <row r="18" spans="1:9" x14ac:dyDescent="0.2">
      <c r="F18" s="67"/>
    </row>
    <row r="21" spans="1:9" x14ac:dyDescent="0.2">
      <c r="F21" s="67"/>
    </row>
    <row r="23" spans="1:9" s="3" customFormat="1" x14ac:dyDescent="0.2">
      <c r="A23" s="5"/>
      <c r="B23" s="7"/>
      <c r="C23" s="6"/>
      <c r="D23" s="6"/>
      <c r="E23" s="6"/>
      <c r="F23" s="104"/>
      <c r="G23" s="7"/>
      <c r="H23" s="4"/>
      <c r="I23" s="4"/>
    </row>
    <row r="24" spans="1:9" s="3" customFormat="1" ht="15" x14ac:dyDescent="0.25">
      <c r="A24" s="5"/>
      <c r="B24" s="7"/>
      <c r="C24" s="118" t="s">
        <v>681</v>
      </c>
      <c r="D24" s="118"/>
      <c r="E24" s="118"/>
      <c r="F24" s="118"/>
      <c r="G24" s="7"/>
      <c r="H24" s="4"/>
      <c r="I24" s="4"/>
    </row>
  </sheetData>
  <mergeCells count="13">
    <mergeCell ref="A1:I1"/>
    <mergeCell ref="A2:I2"/>
    <mergeCell ref="A3:I3"/>
    <mergeCell ref="A4:I4"/>
    <mergeCell ref="C24:F24"/>
    <mergeCell ref="I13:I14"/>
    <mergeCell ref="A17:H17"/>
    <mergeCell ref="A16:H16"/>
    <mergeCell ref="E13:E14"/>
    <mergeCell ref="F13:F14"/>
    <mergeCell ref="G13:G14"/>
    <mergeCell ref="H13:H14"/>
    <mergeCell ref="B12:I12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6"/>
  <sheetViews>
    <sheetView topLeftCell="A4" zoomScale="55" zoomScaleNormal="55" zoomScaleSheetLayoutView="160" workbookViewId="0">
      <selection activeCell="A2" sqref="A2:I2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672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390</v>
      </c>
      <c r="C12" s="120"/>
      <c r="D12" s="120"/>
      <c r="E12" s="120"/>
      <c r="F12" s="120"/>
      <c r="G12" s="120"/>
      <c r="H12" s="120"/>
      <c r="I12" s="121"/>
    </row>
    <row r="13" spans="1:13" s="18" customFormat="1" ht="45" customHeight="1" x14ac:dyDescent="0.25">
      <c r="A13" s="23" t="s">
        <v>459</v>
      </c>
      <c r="B13" s="24" t="s">
        <v>134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38589.129999999997</v>
      </c>
      <c r="D14" s="48">
        <v>96472.82</v>
      </c>
      <c r="E14" s="117"/>
      <c r="F14" s="117"/>
      <c r="G14" s="117"/>
      <c r="H14" s="117"/>
      <c r="I14" s="117"/>
    </row>
    <row r="15" spans="1:13" s="18" customFormat="1" ht="35.1" customHeight="1" x14ac:dyDescent="0.25">
      <c r="A15" s="14" t="s">
        <v>189</v>
      </c>
      <c r="B15" s="53" t="s">
        <v>0</v>
      </c>
      <c r="C15" s="11"/>
      <c r="D15" s="11"/>
      <c r="E15" s="52">
        <v>1</v>
      </c>
      <c r="F15" s="13"/>
      <c r="G15" s="19"/>
      <c r="H15" s="20"/>
      <c r="I15" s="20"/>
    </row>
    <row r="16" spans="1:13" s="18" customFormat="1" ht="35.1" customHeight="1" x14ac:dyDescent="0.25">
      <c r="A16" s="14" t="s">
        <v>190</v>
      </c>
      <c r="B16" s="53" t="s">
        <v>403</v>
      </c>
      <c r="C16" s="11"/>
      <c r="D16" s="11"/>
      <c r="E16" s="52">
        <v>28</v>
      </c>
      <c r="F16" s="13"/>
      <c r="G16" s="19"/>
      <c r="H16" s="20"/>
      <c r="I16" s="20"/>
    </row>
    <row r="17" spans="1:9" s="18" customFormat="1" ht="35.1" customHeight="1" x14ac:dyDescent="0.25">
      <c r="A17" s="14" t="s">
        <v>188</v>
      </c>
      <c r="B17" s="53" t="s">
        <v>402</v>
      </c>
      <c r="C17" s="11"/>
      <c r="D17" s="11"/>
      <c r="E17" s="52">
        <v>1</v>
      </c>
      <c r="F17" s="13"/>
      <c r="G17" s="19"/>
      <c r="H17" s="20"/>
      <c r="I17" s="20"/>
    </row>
    <row r="18" spans="1:9" s="22" customFormat="1" ht="15" customHeight="1" x14ac:dyDescent="0.25">
      <c r="A18" s="122" t="s">
        <v>460</v>
      </c>
      <c r="B18" s="123"/>
      <c r="C18" s="123"/>
      <c r="D18" s="123"/>
      <c r="E18" s="123"/>
      <c r="F18" s="123"/>
      <c r="G18" s="123">
        <f>SUM(G15:G17)</f>
        <v>0</v>
      </c>
      <c r="H18" s="124">
        <f>SUM(H15:H17)</f>
        <v>0</v>
      </c>
      <c r="I18" s="66"/>
    </row>
    <row r="19" spans="1:9" s="22" customFormat="1" ht="15" customHeight="1" x14ac:dyDescent="0.25">
      <c r="A19" s="122" t="s">
        <v>149</v>
      </c>
      <c r="B19" s="123"/>
      <c r="C19" s="123"/>
      <c r="D19" s="123"/>
      <c r="E19" s="123"/>
      <c r="F19" s="123"/>
      <c r="G19" s="123"/>
      <c r="H19" s="124"/>
      <c r="I19" s="66"/>
    </row>
    <row r="20" spans="1:9" s="62" customFormat="1" ht="15" customHeight="1" x14ac:dyDescent="0.25">
      <c r="A20" s="68"/>
      <c r="B20" s="68"/>
      <c r="C20" s="68"/>
      <c r="D20" s="68"/>
      <c r="E20" s="68"/>
      <c r="F20" s="68"/>
      <c r="G20" s="68"/>
      <c r="H20" s="68"/>
      <c r="I20" s="69"/>
    </row>
    <row r="21" spans="1:9" s="62" customFormat="1" ht="15" customHeight="1" x14ac:dyDescent="0.25">
      <c r="A21" s="68"/>
      <c r="B21" s="68"/>
      <c r="C21" s="68"/>
      <c r="D21" s="68"/>
      <c r="E21" s="68"/>
      <c r="F21" s="68"/>
      <c r="G21" s="68"/>
      <c r="H21" s="68"/>
      <c r="I21" s="69"/>
    </row>
    <row r="22" spans="1:9" s="2" customFormat="1" x14ac:dyDescent="0.2">
      <c r="A22" s="64"/>
      <c r="B22" s="65"/>
      <c r="C22" s="65"/>
      <c r="D22" s="65"/>
      <c r="E22" s="65"/>
      <c r="F22" s="65"/>
      <c r="G22" s="65"/>
      <c r="H22" s="36"/>
      <c r="I22" s="36"/>
    </row>
    <row r="25" spans="1:9" s="3" customFormat="1" x14ac:dyDescent="0.2">
      <c r="A25" s="5"/>
      <c r="B25" s="7"/>
      <c r="C25" s="6"/>
      <c r="D25" s="6"/>
      <c r="E25" s="6"/>
      <c r="F25" s="104"/>
      <c r="G25" s="7"/>
      <c r="H25" s="4"/>
      <c r="I25" s="4"/>
    </row>
    <row r="26" spans="1:9" s="3" customFormat="1" ht="15" x14ac:dyDescent="0.25">
      <c r="A26" s="5"/>
      <c r="B26" s="7"/>
      <c r="C26" s="118" t="s">
        <v>681</v>
      </c>
      <c r="D26" s="118"/>
      <c r="E26" s="118"/>
      <c r="F26" s="118"/>
      <c r="G26" s="7"/>
      <c r="H26" s="4"/>
      <c r="I26" s="4"/>
    </row>
  </sheetData>
  <mergeCells count="13">
    <mergeCell ref="A1:I1"/>
    <mergeCell ref="A2:I2"/>
    <mergeCell ref="A3:I3"/>
    <mergeCell ref="A4:I4"/>
    <mergeCell ref="A19:H19"/>
    <mergeCell ref="I13:I14"/>
    <mergeCell ref="B12:I12"/>
    <mergeCell ref="C26:F26"/>
    <mergeCell ref="E13:E14"/>
    <mergeCell ref="F13:F14"/>
    <mergeCell ref="G13:G14"/>
    <mergeCell ref="H13:H14"/>
    <mergeCell ref="A18:H18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31"/>
  <sheetViews>
    <sheetView topLeftCell="C13" zoomScale="87" zoomScaleNormal="87" zoomScaleSheetLayoutView="160" workbookViewId="0">
      <selection activeCell="A2" sqref="A2:I2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673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395</v>
      </c>
      <c r="C12" s="120"/>
      <c r="D12" s="120"/>
      <c r="E12" s="120"/>
      <c r="F12" s="120"/>
      <c r="G12" s="120"/>
      <c r="H12" s="120"/>
      <c r="I12" s="121"/>
    </row>
    <row r="13" spans="1:13" s="18" customFormat="1" ht="54.75" customHeight="1" x14ac:dyDescent="0.25">
      <c r="A13" s="23" t="s">
        <v>8</v>
      </c>
      <c r="B13" s="24" t="s">
        <v>133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69810.63</v>
      </c>
      <c r="D14" s="48">
        <v>174526.58</v>
      </c>
      <c r="E14" s="117"/>
      <c r="F14" s="117"/>
      <c r="G14" s="117"/>
      <c r="H14" s="117"/>
      <c r="I14" s="117"/>
    </row>
    <row r="15" spans="1:13" s="18" customFormat="1" ht="26.1" customHeight="1" x14ac:dyDescent="0.25">
      <c r="A15" s="14" t="s">
        <v>174</v>
      </c>
      <c r="B15" s="15" t="s">
        <v>10</v>
      </c>
      <c r="C15" s="11"/>
      <c r="D15" s="11"/>
      <c r="E15" s="52">
        <v>18</v>
      </c>
      <c r="F15" s="13"/>
      <c r="G15" s="19"/>
      <c r="H15" s="20"/>
      <c r="I15" s="20"/>
    </row>
    <row r="16" spans="1:13" s="18" customFormat="1" ht="26.1" customHeight="1" x14ac:dyDescent="0.25">
      <c r="A16" s="14" t="s">
        <v>175</v>
      </c>
      <c r="B16" s="15" t="s">
        <v>11</v>
      </c>
      <c r="C16" s="11"/>
      <c r="D16" s="11"/>
      <c r="E16" s="52">
        <v>5</v>
      </c>
      <c r="F16" s="13"/>
      <c r="G16" s="19"/>
      <c r="H16" s="20"/>
      <c r="I16" s="20"/>
    </row>
    <row r="17" spans="1:9" s="18" customFormat="1" ht="26.1" customHeight="1" x14ac:dyDescent="0.25">
      <c r="A17" s="14" t="s">
        <v>176</v>
      </c>
      <c r="B17" s="15" t="s">
        <v>12</v>
      </c>
      <c r="C17" s="11"/>
      <c r="D17" s="11"/>
      <c r="E17" s="52">
        <v>4</v>
      </c>
      <c r="F17" s="13"/>
      <c r="G17" s="19"/>
      <c r="H17" s="20"/>
      <c r="I17" s="20"/>
    </row>
    <row r="18" spans="1:9" s="18" customFormat="1" ht="26.1" customHeight="1" x14ac:dyDescent="0.25">
      <c r="A18" s="14" t="s">
        <v>177</v>
      </c>
      <c r="B18" s="15" t="s">
        <v>7</v>
      </c>
      <c r="C18" s="11"/>
      <c r="D18" s="11"/>
      <c r="E18" s="52">
        <v>2</v>
      </c>
      <c r="F18" s="13"/>
      <c r="G18" s="19"/>
      <c r="H18" s="20"/>
      <c r="I18" s="20"/>
    </row>
    <row r="19" spans="1:9" s="18" customFormat="1" ht="26.1" customHeight="1" x14ac:dyDescent="0.25">
      <c r="A19" s="14" t="s">
        <v>178</v>
      </c>
      <c r="B19" s="15" t="s">
        <v>398</v>
      </c>
      <c r="C19" s="11"/>
      <c r="D19" s="11"/>
      <c r="E19" s="52">
        <v>15</v>
      </c>
      <c r="F19" s="13"/>
      <c r="G19" s="19"/>
      <c r="H19" s="20"/>
      <c r="I19" s="20"/>
    </row>
    <row r="20" spans="1:9" s="18" customFormat="1" ht="26.1" customHeight="1" x14ac:dyDescent="0.25">
      <c r="A20" s="14" t="s">
        <v>179</v>
      </c>
      <c r="B20" s="15" t="s">
        <v>399</v>
      </c>
      <c r="C20" s="11"/>
      <c r="D20" s="11"/>
      <c r="E20" s="52">
        <v>1</v>
      </c>
      <c r="F20" s="13"/>
      <c r="G20" s="19"/>
      <c r="H20" s="20"/>
      <c r="I20" s="20"/>
    </row>
    <row r="21" spans="1:9" s="18" customFormat="1" ht="26.1" customHeight="1" x14ac:dyDescent="0.25">
      <c r="A21" s="14" t="s">
        <v>180</v>
      </c>
      <c r="B21" s="15" t="s">
        <v>400</v>
      </c>
      <c r="C21" s="11"/>
      <c r="D21" s="11"/>
      <c r="E21" s="52">
        <v>1</v>
      </c>
      <c r="F21" s="13"/>
      <c r="G21" s="19"/>
      <c r="H21" s="20"/>
      <c r="I21" s="20"/>
    </row>
    <row r="22" spans="1:9" s="18" customFormat="1" ht="26.1" customHeight="1" x14ac:dyDescent="0.25">
      <c r="A22" s="14" t="s">
        <v>187</v>
      </c>
      <c r="B22" s="15" t="s">
        <v>5</v>
      </c>
      <c r="C22" s="11"/>
      <c r="D22" s="11"/>
      <c r="E22" s="52">
        <v>1</v>
      </c>
      <c r="F22" s="13"/>
      <c r="G22" s="19"/>
      <c r="H22" s="20"/>
      <c r="I22" s="20"/>
    </row>
    <row r="23" spans="1:9" s="22" customFormat="1" ht="15" customHeight="1" x14ac:dyDescent="0.25">
      <c r="A23" s="122" t="s">
        <v>150</v>
      </c>
      <c r="B23" s="123"/>
      <c r="C23" s="123"/>
      <c r="D23" s="123"/>
      <c r="E23" s="123"/>
      <c r="F23" s="123"/>
      <c r="G23" s="123"/>
      <c r="H23" s="124"/>
      <c r="I23" s="66"/>
    </row>
    <row r="24" spans="1:9" s="22" customFormat="1" ht="15" customHeight="1" x14ac:dyDescent="0.25">
      <c r="A24" s="122" t="s">
        <v>151</v>
      </c>
      <c r="B24" s="123"/>
      <c r="C24" s="123"/>
      <c r="D24" s="123"/>
      <c r="E24" s="123"/>
      <c r="F24" s="123"/>
      <c r="G24" s="123"/>
      <c r="H24" s="124"/>
      <c r="I24" s="66"/>
    </row>
    <row r="25" spans="1:9" s="62" customFormat="1" ht="15" customHeight="1" x14ac:dyDescent="0.25">
      <c r="A25" s="68"/>
      <c r="B25" s="68"/>
      <c r="C25" s="68"/>
      <c r="D25" s="68"/>
      <c r="E25" s="68"/>
      <c r="F25" s="68"/>
      <c r="G25" s="68"/>
      <c r="H25" s="68"/>
      <c r="I25" s="69"/>
    </row>
    <row r="26" spans="1:9" s="62" customFormat="1" ht="15" customHeight="1" x14ac:dyDescent="0.25">
      <c r="A26" s="68"/>
      <c r="B26" s="68"/>
      <c r="C26" s="68"/>
      <c r="D26" s="68"/>
      <c r="E26" s="68"/>
      <c r="F26" s="68"/>
      <c r="G26" s="68"/>
      <c r="H26" s="68"/>
      <c r="I26" s="69"/>
    </row>
    <row r="30" spans="1:9" s="3" customFormat="1" x14ac:dyDescent="0.2">
      <c r="A30" s="5"/>
      <c r="B30" s="7"/>
      <c r="C30" s="6"/>
      <c r="D30" s="6"/>
      <c r="E30" s="6"/>
      <c r="F30" s="104"/>
      <c r="G30" s="7"/>
      <c r="H30" s="4"/>
      <c r="I30" s="4"/>
    </row>
    <row r="31" spans="1:9" s="3" customFormat="1" ht="15" x14ac:dyDescent="0.25">
      <c r="A31" s="5"/>
      <c r="B31" s="7"/>
      <c r="C31" s="118" t="s">
        <v>681</v>
      </c>
      <c r="D31" s="118"/>
      <c r="E31" s="118"/>
      <c r="F31" s="118"/>
      <c r="G31" s="7"/>
      <c r="H31" s="4"/>
      <c r="I31" s="4"/>
    </row>
  </sheetData>
  <mergeCells count="13">
    <mergeCell ref="A23:H23"/>
    <mergeCell ref="A1:I1"/>
    <mergeCell ref="A2:I2"/>
    <mergeCell ref="A24:H24"/>
    <mergeCell ref="C31:F31"/>
    <mergeCell ref="A3:I3"/>
    <mergeCell ref="A4:I4"/>
    <mergeCell ref="B12:I12"/>
    <mergeCell ref="E13:E14"/>
    <mergeCell ref="F13:F14"/>
    <mergeCell ref="G13:G14"/>
    <mergeCell ref="H13:H14"/>
    <mergeCell ref="I13:I14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3"/>
  <sheetViews>
    <sheetView topLeftCell="C34" zoomScale="87" zoomScaleNormal="87" zoomScaleSheetLayoutView="160" workbookViewId="0">
      <selection activeCell="C38" sqref="C38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674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396</v>
      </c>
      <c r="C12" s="120"/>
      <c r="D12" s="120"/>
      <c r="E12" s="120"/>
      <c r="F12" s="120"/>
      <c r="G12" s="120"/>
      <c r="H12" s="120"/>
      <c r="I12" s="121"/>
    </row>
    <row r="13" spans="1:13" s="18" customFormat="1" ht="46.5" customHeight="1" x14ac:dyDescent="0.25">
      <c r="A13" s="23" t="s">
        <v>124</v>
      </c>
      <c r="B13" s="24" t="s">
        <v>133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117982.64</v>
      </c>
      <c r="D14" s="48">
        <v>294956.61</v>
      </c>
      <c r="E14" s="117"/>
      <c r="F14" s="117"/>
      <c r="G14" s="117"/>
      <c r="H14" s="117"/>
      <c r="I14" s="117"/>
    </row>
    <row r="15" spans="1:13" s="18" customFormat="1" ht="26.1" customHeight="1" x14ac:dyDescent="0.25">
      <c r="A15" s="14" t="s">
        <v>178</v>
      </c>
      <c r="B15" s="15" t="s">
        <v>398</v>
      </c>
      <c r="C15" s="11"/>
      <c r="D15" s="11"/>
      <c r="E15" s="52">
        <v>25</v>
      </c>
      <c r="F15" s="13"/>
      <c r="G15" s="19"/>
      <c r="H15" s="20"/>
      <c r="I15" s="20"/>
    </row>
    <row r="16" spans="1:13" s="18" customFormat="1" ht="26.1" customHeight="1" x14ac:dyDescent="0.25">
      <c r="A16" s="14" t="s">
        <v>179</v>
      </c>
      <c r="B16" s="15" t="s">
        <v>399</v>
      </c>
      <c r="C16" s="11"/>
      <c r="D16" s="11"/>
      <c r="E16" s="52">
        <v>4</v>
      </c>
      <c r="F16" s="13"/>
      <c r="G16" s="19"/>
      <c r="H16" s="20"/>
      <c r="I16" s="20"/>
    </row>
    <row r="17" spans="1:9" s="18" customFormat="1" ht="26.1" customHeight="1" x14ac:dyDescent="0.25">
      <c r="A17" s="14" t="s">
        <v>180</v>
      </c>
      <c r="B17" s="15" t="s">
        <v>400</v>
      </c>
      <c r="C17" s="11"/>
      <c r="D17" s="11"/>
      <c r="E17" s="52">
        <v>1</v>
      </c>
      <c r="F17" s="13"/>
      <c r="G17" s="19"/>
      <c r="H17" s="20"/>
      <c r="I17" s="20"/>
    </row>
    <row r="18" spans="1:9" s="18" customFormat="1" ht="26.1" customHeight="1" x14ac:dyDescent="0.25">
      <c r="A18" s="14" t="s">
        <v>177</v>
      </c>
      <c r="B18" s="15" t="s">
        <v>7</v>
      </c>
      <c r="C18" s="11"/>
      <c r="D18" s="11"/>
      <c r="E18" s="52">
        <v>12</v>
      </c>
      <c r="F18" s="13"/>
      <c r="G18" s="19"/>
      <c r="H18" s="20"/>
      <c r="I18" s="20"/>
    </row>
    <row r="19" spans="1:9" s="18" customFormat="1" ht="26.1" customHeight="1" x14ac:dyDescent="0.25">
      <c r="A19" s="14" t="s">
        <v>174</v>
      </c>
      <c r="B19" s="15" t="s">
        <v>10</v>
      </c>
      <c r="C19" s="11"/>
      <c r="D19" s="11"/>
      <c r="E19" s="52">
        <v>46</v>
      </c>
      <c r="F19" s="13"/>
      <c r="G19" s="19"/>
      <c r="H19" s="20"/>
      <c r="I19" s="20"/>
    </row>
    <row r="20" spans="1:9" s="18" customFormat="1" ht="26.1" customHeight="1" x14ac:dyDescent="0.25">
      <c r="A20" s="14" t="s">
        <v>175</v>
      </c>
      <c r="B20" s="15" t="s">
        <v>11</v>
      </c>
      <c r="C20" s="11"/>
      <c r="D20" s="11"/>
      <c r="E20" s="52">
        <v>13</v>
      </c>
      <c r="F20" s="13"/>
      <c r="G20" s="19"/>
      <c r="H20" s="20"/>
      <c r="I20" s="20"/>
    </row>
    <row r="21" spans="1:9" s="18" customFormat="1" ht="26.1" customHeight="1" x14ac:dyDescent="0.25">
      <c r="A21" s="14" t="s">
        <v>176</v>
      </c>
      <c r="B21" s="15" t="s">
        <v>12</v>
      </c>
      <c r="C21" s="11"/>
      <c r="D21" s="11"/>
      <c r="E21" s="52">
        <v>9</v>
      </c>
      <c r="F21" s="13"/>
      <c r="G21" s="19"/>
      <c r="H21" s="20"/>
      <c r="I21" s="20"/>
    </row>
    <row r="22" spans="1:9" s="18" customFormat="1" ht="26.1" customHeight="1" x14ac:dyDescent="0.25">
      <c r="A22" s="14" t="s">
        <v>181</v>
      </c>
      <c r="B22" s="15" t="s">
        <v>458</v>
      </c>
      <c r="C22" s="11"/>
      <c r="D22" s="11"/>
      <c r="E22" s="52">
        <v>1</v>
      </c>
      <c r="F22" s="13"/>
      <c r="G22" s="19"/>
      <c r="H22" s="20"/>
      <c r="I22" s="20"/>
    </row>
    <row r="23" spans="1:9" s="22" customFormat="1" ht="15" customHeight="1" x14ac:dyDescent="0.25">
      <c r="A23" s="122" t="s">
        <v>152</v>
      </c>
      <c r="B23" s="123"/>
      <c r="C23" s="123"/>
      <c r="D23" s="123"/>
      <c r="E23" s="123"/>
      <c r="F23" s="123"/>
      <c r="G23" s="123"/>
      <c r="H23" s="124"/>
      <c r="I23" s="66"/>
    </row>
    <row r="24" spans="1:9" s="18" customFormat="1" ht="30" customHeight="1" x14ac:dyDescent="0.25">
      <c r="A24" s="23" t="s">
        <v>125</v>
      </c>
      <c r="B24" s="24" t="s">
        <v>401</v>
      </c>
      <c r="C24" s="23" t="s">
        <v>138</v>
      </c>
      <c r="D24" s="23" t="s">
        <v>139</v>
      </c>
      <c r="E24" s="116" t="s">
        <v>173</v>
      </c>
      <c r="F24" s="116" t="s">
        <v>162</v>
      </c>
      <c r="G24" s="116" t="s">
        <v>165</v>
      </c>
      <c r="H24" s="116" t="s">
        <v>163</v>
      </c>
      <c r="I24" s="116" t="s">
        <v>164</v>
      </c>
    </row>
    <row r="25" spans="1:9" s="18" customFormat="1" ht="15" x14ac:dyDescent="0.25">
      <c r="A25" s="25" t="s">
        <v>160</v>
      </c>
      <c r="B25" s="25" t="s">
        <v>161</v>
      </c>
      <c r="C25" s="48">
        <v>66433.62</v>
      </c>
      <c r="D25" s="48">
        <v>166084.06</v>
      </c>
      <c r="E25" s="117"/>
      <c r="F25" s="117"/>
      <c r="G25" s="117"/>
      <c r="H25" s="117"/>
      <c r="I25" s="117"/>
    </row>
    <row r="26" spans="1:9" s="18" customFormat="1" ht="35.1" customHeight="1" x14ac:dyDescent="0.25">
      <c r="A26" s="14" t="s">
        <v>186</v>
      </c>
      <c r="B26" s="15" t="s">
        <v>15</v>
      </c>
      <c r="C26" s="11"/>
      <c r="D26" s="11"/>
      <c r="E26" s="52">
        <v>6</v>
      </c>
      <c r="F26" s="13"/>
      <c r="G26" s="19"/>
      <c r="H26" s="20"/>
      <c r="I26" s="20"/>
    </row>
    <row r="27" spans="1:9" s="18" customFormat="1" ht="35.1" customHeight="1" x14ac:dyDescent="0.25">
      <c r="A27" s="14" t="s">
        <v>185</v>
      </c>
      <c r="B27" s="15" t="s">
        <v>14</v>
      </c>
      <c r="C27" s="11"/>
      <c r="D27" s="11"/>
      <c r="E27" s="52">
        <v>13</v>
      </c>
      <c r="F27" s="13"/>
      <c r="G27" s="19"/>
      <c r="H27" s="20"/>
      <c r="I27" s="20"/>
    </row>
    <row r="28" spans="1:9" s="18" customFormat="1" ht="35.1" customHeight="1" x14ac:dyDescent="0.25">
      <c r="A28" s="14" t="s">
        <v>182</v>
      </c>
      <c r="B28" s="15" t="s">
        <v>183</v>
      </c>
      <c r="C28" s="11"/>
      <c r="D28" s="11"/>
      <c r="E28" s="52">
        <v>12</v>
      </c>
      <c r="F28" s="13"/>
      <c r="G28" s="19"/>
      <c r="H28" s="20"/>
      <c r="I28" s="20"/>
    </row>
    <row r="29" spans="1:9" s="18" customFormat="1" ht="35.1" customHeight="1" x14ac:dyDescent="0.25">
      <c r="A29" s="14" t="s">
        <v>184</v>
      </c>
      <c r="B29" s="15" t="s">
        <v>9</v>
      </c>
      <c r="C29" s="11"/>
      <c r="D29" s="11"/>
      <c r="E29" s="52">
        <v>153</v>
      </c>
      <c r="F29" s="13"/>
      <c r="G29" s="19"/>
      <c r="H29" s="20"/>
      <c r="I29" s="20"/>
    </row>
    <row r="30" spans="1:9" s="22" customFormat="1" ht="15" customHeight="1" x14ac:dyDescent="0.25">
      <c r="A30" s="122" t="s">
        <v>153</v>
      </c>
      <c r="B30" s="123"/>
      <c r="C30" s="123"/>
      <c r="D30" s="123"/>
      <c r="E30" s="123"/>
      <c r="F30" s="123"/>
      <c r="G30" s="123"/>
      <c r="H30" s="124"/>
      <c r="I30" s="66"/>
    </row>
    <row r="31" spans="1:9" s="18" customFormat="1" ht="45" x14ac:dyDescent="0.25">
      <c r="A31" s="23" t="s">
        <v>420</v>
      </c>
      <c r="B31" s="24" t="s">
        <v>128</v>
      </c>
      <c r="C31" s="23" t="s">
        <v>138</v>
      </c>
      <c r="D31" s="23" t="s">
        <v>139</v>
      </c>
      <c r="E31" s="116" t="s">
        <v>173</v>
      </c>
      <c r="F31" s="116" t="s">
        <v>162</v>
      </c>
      <c r="G31" s="116" t="s">
        <v>165</v>
      </c>
      <c r="H31" s="116" t="s">
        <v>163</v>
      </c>
      <c r="I31" s="116" t="s">
        <v>164</v>
      </c>
    </row>
    <row r="32" spans="1:9" s="18" customFormat="1" ht="15" x14ac:dyDescent="0.25">
      <c r="A32" s="25" t="s">
        <v>160</v>
      </c>
      <c r="B32" s="25" t="s">
        <v>161</v>
      </c>
      <c r="C32" s="48">
        <v>23227.39</v>
      </c>
      <c r="D32" s="48">
        <v>58068.480000000003</v>
      </c>
      <c r="E32" s="117"/>
      <c r="F32" s="117"/>
      <c r="G32" s="117"/>
      <c r="H32" s="117"/>
      <c r="I32" s="117"/>
    </row>
    <row r="33" spans="1:9" s="18" customFormat="1" ht="35.1" customHeight="1" x14ac:dyDescent="0.25">
      <c r="A33" s="14" t="s">
        <v>236</v>
      </c>
      <c r="B33" s="15" t="s">
        <v>126</v>
      </c>
      <c r="C33" s="11"/>
      <c r="D33" s="11"/>
      <c r="E33" s="52">
        <v>16</v>
      </c>
      <c r="F33" s="13"/>
      <c r="G33" s="19"/>
      <c r="H33" s="20"/>
      <c r="I33" s="20"/>
    </row>
    <row r="34" spans="1:9" s="18" customFormat="1" ht="35.1" customHeight="1" x14ac:dyDescent="0.25">
      <c r="A34" s="14" t="s">
        <v>237</v>
      </c>
      <c r="B34" s="15" t="s">
        <v>127</v>
      </c>
      <c r="C34" s="11"/>
      <c r="D34" s="11"/>
      <c r="E34" s="52">
        <v>40</v>
      </c>
      <c r="F34" s="13"/>
      <c r="G34" s="19"/>
      <c r="H34" s="20"/>
      <c r="I34" s="20"/>
    </row>
    <row r="35" spans="1:9" s="22" customFormat="1" ht="15" customHeight="1" x14ac:dyDescent="0.25">
      <c r="A35" s="122" t="s">
        <v>421</v>
      </c>
      <c r="B35" s="123"/>
      <c r="C35" s="123"/>
      <c r="D35" s="123"/>
      <c r="E35" s="123"/>
      <c r="F35" s="123"/>
      <c r="G35" s="123"/>
      <c r="H35" s="124"/>
      <c r="I35" s="66"/>
    </row>
    <row r="36" spans="1:9" s="18" customFormat="1" ht="30" x14ac:dyDescent="0.25">
      <c r="A36" s="23" t="s">
        <v>129</v>
      </c>
      <c r="B36" s="24" t="s">
        <v>38</v>
      </c>
      <c r="C36" s="23" t="s">
        <v>138</v>
      </c>
      <c r="D36" s="23" t="s">
        <v>139</v>
      </c>
      <c r="E36" s="116" t="s">
        <v>173</v>
      </c>
      <c r="F36" s="116" t="s">
        <v>162</v>
      </c>
      <c r="G36" s="116" t="s">
        <v>165</v>
      </c>
      <c r="H36" s="116" t="s">
        <v>163</v>
      </c>
      <c r="I36" s="116" t="s">
        <v>164</v>
      </c>
    </row>
    <row r="37" spans="1:9" s="18" customFormat="1" ht="15" x14ac:dyDescent="0.25">
      <c r="A37" s="25" t="s">
        <v>160</v>
      </c>
      <c r="B37" s="25" t="s">
        <v>161</v>
      </c>
      <c r="C37" s="48">
        <v>127142.26</v>
      </c>
      <c r="D37" s="48">
        <v>317855.64</v>
      </c>
      <c r="E37" s="117"/>
      <c r="F37" s="117"/>
      <c r="G37" s="117"/>
      <c r="H37" s="117"/>
      <c r="I37" s="117"/>
    </row>
    <row r="38" spans="1:9" s="18" customFormat="1" ht="35.1" customHeight="1" x14ac:dyDescent="0.25">
      <c r="A38" s="14" t="s">
        <v>292</v>
      </c>
      <c r="B38" s="15" t="s">
        <v>39</v>
      </c>
      <c r="C38" s="11"/>
      <c r="D38" s="11"/>
      <c r="E38" s="52">
        <v>1</v>
      </c>
      <c r="F38" s="13"/>
      <c r="G38" s="19"/>
      <c r="H38" s="20"/>
      <c r="I38" s="20"/>
    </row>
    <row r="39" spans="1:9" s="18" customFormat="1" ht="35.1" customHeight="1" x14ac:dyDescent="0.25">
      <c r="A39" s="14" t="s">
        <v>293</v>
      </c>
      <c r="B39" s="15" t="s">
        <v>40</v>
      </c>
      <c r="C39" s="11"/>
      <c r="D39" s="11"/>
      <c r="E39" s="52">
        <v>4</v>
      </c>
      <c r="F39" s="13"/>
      <c r="G39" s="19"/>
      <c r="H39" s="20"/>
      <c r="I39" s="20"/>
    </row>
    <row r="40" spans="1:9" s="18" customFormat="1" ht="35.1" customHeight="1" x14ac:dyDescent="0.25">
      <c r="A40" s="14" t="s">
        <v>294</v>
      </c>
      <c r="B40" s="15" t="s">
        <v>41</v>
      </c>
      <c r="C40" s="11"/>
      <c r="D40" s="11"/>
      <c r="E40" s="52">
        <v>4</v>
      </c>
      <c r="F40" s="13"/>
      <c r="G40" s="19"/>
      <c r="H40" s="20"/>
      <c r="I40" s="20"/>
    </row>
    <row r="41" spans="1:9" s="18" customFormat="1" ht="35.1" customHeight="1" x14ac:dyDescent="0.25">
      <c r="A41" s="14" t="s">
        <v>295</v>
      </c>
      <c r="B41" s="15" t="s">
        <v>42</v>
      </c>
      <c r="C41" s="11"/>
      <c r="D41" s="11"/>
      <c r="E41" s="52">
        <v>1</v>
      </c>
      <c r="F41" s="13"/>
      <c r="G41" s="19"/>
      <c r="H41" s="20"/>
      <c r="I41" s="20"/>
    </row>
    <row r="42" spans="1:9" s="18" customFormat="1" ht="35.1" customHeight="1" x14ac:dyDescent="0.25">
      <c r="A42" s="14" t="s">
        <v>391</v>
      </c>
      <c r="B42" s="15" t="s">
        <v>43</v>
      </c>
      <c r="C42" s="11"/>
      <c r="D42" s="11"/>
      <c r="E42" s="52">
        <v>1</v>
      </c>
      <c r="F42" s="13"/>
      <c r="G42" s="19"/>
      <c r="H42" s="20"/>
      <c r="I42" s="20"/>
    </row>
    <row r="43" spans="1:9" s="18" customFormat="1" ht="35.1" customHeight="1" x14ac:dyDescent="0.25">
      <c r="A43" s="14" t="s">
        <v>296</v>
      </c>
      <c r="B43" s="15" t="s">
        <v>44</v>
      </c>
      <c r="C43" s="11"/>
      <c r="D43" s="11"/>
      <c r="E43" s="52">
        <v>1</v>
      </c>
      <c r="F43" s="13"/>
      <c r="G43" s="19"/>
      <c r="H43" s="20"/>
      <c r="I43" s="20"/>
    </row>
    <row r="44" spans="1:9" s="18" customFormat="1" ht="35.1" customHeight="1" x14ac:dyDescent="0.25">
      <c r="A44" s="14" t="s">
        <v>297</v>
      </c>
      <c r="B44" s="15" t="s">
        <v>45</v>
      </c>
      <c r="C44" s="11"/>
      <c r="D44" s="11"/>
      <c r="E44" s="52">
        <v>1</v>
      </c>
      <c r="F44" s="13"/>
      <c r="G44" s="19"/>
      <c r="H44" s="20"/>
      <c r="I44" s="20"/>
    </row>
    <row r="45" spans="1:9" s="18" customFormat="1" ht="35.1" customHeight="1" x14ac:dyDescent="0.25">
      <c r="A45" s="14" t="s">
        <v>298</v>
      </c>
      <c r="B45" s="15" t="s">
        <v>46</v>
      </c>
      <c r="C45" s="11"/>
      <c r="D45" s="11"/>
      <c r="E45" s="52">
        <v>7</v>
      </c>
      <c r="F45" s="13"/>
      <c r="G45" s="19"/>
      <c r="H45" s="20"/>
      <c r="I45" s="20"/>
    </row>
    <row r="46" spans="1:9" s="18" customFormat="1" ht="35.1" customHeight="1" x14ac:dyDescent="0.25">
      <c r="A46" s="14" t="s">
        <v>299</v>
      </c>
      <c r="B46" s="15" t="s">
        <v>47</v>
      </c>
      <c r="C46" s="11"/>
      <c r="D46" s="11"/>
      <c r="E46" s="52">
        <v>4</v>
      </c>
      <c r="F46" s="13"/>
      <c r="G46" s="19"/>
      <c r="H46" s="20"/>
      <c r="I46" s="20"/>
    </row>
    <row r="47" spans="1:9" s="18" customFormat="1" ht="35.1" customHeight="1" x14ac:dyDescent="0.25">
      <c r="A47" s="14" t="s">
        <v>300</v>
      </c>
      <c r="B47" s="15" t="s">
        <v>48</v>
      </c>
      <c r="C47" s="11"/>
      <c r="D47" s="11"/>
      <c r="E47" s="52">
        <v>4</v>
      </c>
      <c r="F47" s="13"/>
      <c r="G47" s="19"/>
      <c r="H47" s="20"/>
      <c r="I47" s="20"/>
    </row>
    <row r="48" spans="1:9" s="18" customFormat="1" ht="35.1" customHeight="1" x14ac:dyDescent="0.25">
      <c r="A48" s="14" t="s">
        <v>301</v>
      </c>
      <c r="B48" s="15" t="s">
        <v>49</v>
      </c>
      <c r="C48" s="11"/>
      <c r="D48" s="11"/>
      <c r="E48" s="52">
        <v>1</v>
      </c>
      <c r="F48" s="13"/>
      <c r="G48" s="19"/>
      <c r="H48" s="20"/>
      <c r="I48" s="20"/>
    </row>
    <row r="49" spans="1:9" s="18" customFormat="1" ht="35.1" customHeight="1" x14ac:dyDescent="0.25">
      <c r="A49" s="14" t="s">
        <v>302</v>
      </c>
      <c r="B49" s="15" t="s">
        <v>50</v>
      </c>
      <c r="C49" s="11"/>
      <c r="D49" s="11"/>
      <c r="E49" s="52">
        <v>1</v>
      </c>
      <c r="F49" s="13"/>
      <c r="G49" s="19"/>
      <c r="H49" s="20"/>
      <c r="I49" s="20"/>
    </row>
    <row r="50" spans="1:9" s="18" customFormat="1" ht="35.1" customHeight="1" x14ac:dyDescent="0.25">
      <c r="A50" s="14" t="s">
        <v>303</v>
      </c>
      <c r="B50" s="15" t="s">
        <v>51</v>
      </c>
      <c r="C50" s="11"/>
      <c r="D50" s="11"/>
      <c r="E50" s="52">
        <v>1</v>
      </c>
      <c r="F50" s="13"/>
      <c r="G50" s="19"/>
      <c r="H50" s="20"/>
      <c r="I50" s="20"/>
    </row>
    <row r="51" spans="1:9" s="18" customFormat="1" ht="35.1" customHeight="1" x14ac:dyDescent="0.25">
      <c r="A51" s="14" t="s">
        <v>392</v>
      </c>
      <c r="B51" s="15" t="s">
        <v>52</v>
      </c>
      <c r="C51" s="11"/>
      <c r="D51" s="11"/>
      <c r="E51" s="52">
        <v>1</v>
      </c>
      <c r="F51" s="13"/>
      <c r="G51" s="19"/>
      <c r="H51" s="20"/>
      <c r="I51" s="20"/>
    </row>
    <row r="52" spans="1:9" s="18" customFormat="1" ht="35.1" customHeight="1" x14ac:dyDescent="0.25">
      <c r="A52" s="14" t="s">
        <v>304</v>
      </c>
      <c r="B52" s="15" t="s">
        <v>53</v>
      </c>
      <c r="C52" s="11"/>
      <c r="D52" s="11"/>
      <c r="E52" s="52">
        <v>1</v>
      </c>
      <c r="F52" s="13"/>
      <c r="G52" s="19"/>
      <c r="H52" s="20"/>
      <c r="I52" s="20"/>
    </row>
    <row r="53" spans="1:9" s="18" customFormat="1" ht="35.1" customHeight="1" x14ac:dyDescent="0.25">
      <c r="A53" s="14" t="s">
        <v>305</v>
      </c>
      <c r="B53" s="15" t="s">
        <v>54</v>
      </c>
      <c r="C53" s="11"/>
      <c r="D53" s="11"/>
      <c r="E53" s="52">
        <v>1</v>
      </c>
      <c r="F53" s="13"/>
      <c r="G53" s="19"/>
      <c r="H53" s="20"/>
      <c r="I53" s="20"/>
    </row>
    <row r="54" spans="1:9" s="18" customFormat="1" ht="35.1" customHeight="1" x14ac:dyDescent="0.25">
      <c r="A54" s="14" t="s">
        <v>306</v>
      </c>
      <c r="B54" s="15" t="s">
        <v>55</v>
      </c>
      <c r="C54" s="11"/>
      <c r="D54" s="11"/>
      <c r="E54" s="52">
        <v>1</v>
      </c>
      <c r="F54" s="13"/>
      <c r="G54" s="19"/>
      <c r="H54" s="20"/>
      <c r="I54" s="20"/>
    </row>
    <row r="55" spans="1:9" s="18" customFormat="1" ht="35.1" customHeight="1" x14ac:dyDescent="0.25">
      <c r="A55" s="14" t="s">
        <v>307</v>
      </c>
      <c r="B55" s="15" t="s">
        <v>56</v>
      </c>
      <c r="C55" s="11"/>
      <c r="D55" s="11"/>
      <c r="E55" s="52">
        <v>4</v>
      </c>
      <c r="F55" s="13"/>
      <c r="G55" s="19"/>
      <c r="H55" s="20"/>
      <c r="I55" s="20"/>
    </row>
    <row r="56" spans="1:9" s="18" customFormat="1" ht="35.1" customHeight="1" x14ac:dyDescent="0.25">
      <c r="A56" s="14" t="s">
        <v>308</v>
      </c>
      <c r="B56" s="15" t="s">
        <v>57</v>
      </c>
      <c r="C56" s="11"/>
      <c r="D56" s="11"/>
      <c r="E56" s="52">
        <v>7</v>
      </c>
      <c r="F56" s="13"/>
      <c r="G56" s="19"/>
      <c r="H56" s="20"/>
      <c r="I56" s="20"/>
    </row>
    <row r="57" spans="1:9" s="18" customFormat="1" ht="35.1" customHeight="1" x14ac:dyDescent="0.25">
      <c r="A57" s="14" t="s">
        <v>309</v>
      </c>
      <c r="B57" s="15" t="s">
        <v>58</v>
      </c>
      <c r="C57" s="11"/>
      <c r="D57" s="11"/>
      <c r="E57" s="52">
        <v>15</v>
      </c>
      <c r="F57" s="13"/>
      <c r="G57" s="19"/>
      <c r="H57" s="20"/>
      <c r="I57" s="20"/>
    </row>
    <row r="58" spans="1:9" s="18" customFormat="1" ht="35.1" customHeight="1" x14ac:dyDescent="0.25">
      <c r="A58" s="14" t="s">
        <v>310</v>
      </c>
      <c r="B58" s="15" t="s">
        <v>59</v>
      </c>
      <c r="C58" s="11"/>
      <c r="D58" s="11"/>
      <c r="E58" s="52">
        <v>1</v>
      </c>
      <c r="F58" s="13"/>
      <c r="G58" s="19"/>
      <c r="H58" s="20"/>
      <c r="I58" s="20"/>
    </row>
    <row r="59" spans="1:9" s="18" customFormat="1" ht="35.1" customHeight="1" x14ac:dyDescent="0.25">
      <c r="A59" s="14" t="s">
        <v>311</v>
      </c>
      <c r="B59" s="15" t="s">
        <v>60</v>
      </c>
      <c r="C59" s="11"/>
      <c r="D59" s="11"/>
      <c r="E59" s="52">
        <v>1</v>
      </c>
      <c r="F59" s="13"/>
      <c r="G59" s="19"/>
      <c r="H59" s="20"/>
      <c r="I59" s="20"/>
    </row>
    <row r="60" spans="1:9" s="18" customFormat="1" ht="35.1" customHeight="1" x14ac:dyDescent="0.25">
      <c r="A60" s="14" t="s">
        <v>312</v>
      </c>
      <c r="B60" s="15" t="s">
        <v>61</v>
      </c>
      <c r="C60" s="11"/>
      <c r="D60" s="11"/>
      <c r="E60" s="52">
        <v>3</v>
      </c>
      <c r="F60" s="13"/>
      <c r="G60" s="19"/>
      <c r="H60" s="20"/>
      <c r="I60" s="20"/>
    </row>
    <row r="61" spans="1:9" s="18" customFormat="1" ht="35.1" customHeight="1" x14ac:dyDescent="0.25">
      <c r="A61" s="14" t="s">
        <v>313</v>
      </c>
      <c r="B61" s="15" t="s">
        <v>62</v>
      </c>
      <c r="C61" s="11"/>
      <c r="D61" s="11"/>
      <c r="E61" s="52">
        <v>15</v>
      </c>
      <c r="F61" s="13"/>
      <c r="G61" s="19"/>
      <c r="H61" s="20"/>
      <c r="I61" s="20"/>
    </row>
    <row r="62" spans="1:9" s="18" customFormat="1" ht="35.1" customHeight="1" x14ac:dyDescent="0.25">
      <c r="A62" s="14" t="s">
        <v>314</v>
      </c>
      <c r="B62" s="15" t="s">
        <v>63</v>
      </c>
      <c r="C62" s="11"/>
      <c r="D62" s="11"/>
      <c r="E62" s="52">
        <v>25</v>
      </c>
      <c r="F62" s="13"/>
      <c r="G62" s="19"/>
      <c r="H62" s="20"/>
      <c r="I62" s="20"/>
    </row>
    <row r="63" spans="1:9" s="18" customFormat="1" ht="35.1" customHeight="1" x14ac:dyDescent="0.25">
      <c r="A63" s="14" t="s">
        <v>315</v>
      </c>
      <c r="B63" s="15" t="s">
        <v>64</v>
      </c>
      <c r="C63" s="11"/>
      <c r="D63" s="11"/>
      <c r="E63" s="52">
        <v>1</v>
      </c>
      <c r="F63" s="13"/>
      <c r="G63" s="19"/>
      <c r="H63" s="20"/>
      <c r="I63" s="20"/>
    </row>
    <row r="64" spans="1:9" s="18" customFormat="1" ht="35.1" customHeight="1" x14ac:dyDescent="0.25">
      <c r="A64" s="14" t="s">
        <v>316</v>
      </c>
      <c r="B64" s="15" t="s">
        <v>65</v>
      </c>
      <c r="C64" s="11"/>
      <c r="D64" s="11"/>
      <c r="E64" s="52">
        <v>11</v>
      </c>
      <c r="F64" s="13"/>
      <c r="G64" s="19"/>
      <c r="H64" s="20"/>
      <c r="I64" s="20"/>
    </row>
    <row r="65" spans="1:9" s="18" customFormat="1" ht="35.1" customHeight="1" x14ac:dyDescent="0.25">
      <c r="A65" s="14" t="s">
        <v>317</v>
      </c>
      <c r="B65" s="15" t="s">
        <v>66</v>
      </c>
      <c r="C65" s="11"/>
      <c r="D65" s="11"/>
      <c r="E65" s="52">
        <v>4</v>
      </c>
      <c r="F65" s="13"/>
      <c r="G65" s="19"/>
      <c r="H65" s="20"/>
      <c r="I65" s="20"/>
    </row>
    <row r="66" spans="1:9" s="18" customFormat="1" ht="35.1" customHeight="1" x14ac:dyDescent="0.25">
      <c r="A66" s="14" t="s">
        <v>393</v>
      </c>
      <c r="B66" s="15" t="s">
        <v>67</v>
      </c>
      <c r="C66" s="11"/>
      <c r="D66" s="11"/>
      <c r="E66" s="52">
        <v>3</v>
      </c>
      <c r="F66" s="13"/>
      <c r="G66" s="19"/>
      <c r="H66" s="20"/>
      <c r="I66" s="20"/>
    </row>
    <row r="67" spans="1:9" s="18" customFormat="1" ht="35.1" customHeight="1" x14ac:dyDescent="0.25">
      <c r="A67" s="14" t="s">
        <v>318</v>
      </c>
      <c r="B67" s="15" t="s">
        <v>68</v>
      </c>
      <c r="C67" s="11"/>
      <c r="D67" s="11"/>
      <c r="E67" s="52">
        <v>5</v>
      </c>
      <c r="F67" s="13"/>
      <c r="G67" s="19"/>
      <c r="H67" s="20"/>
      <c r="I67" s="20"/>
    </row>
    <row r="68" spans="1:9" s="18" customFormat="1" ht="35.1" customHeight="1" x14ac:dyDescent="0.25">
      <c r="A68" s="14" t="s">
        <v>319</v>
      </c>
      <c r="B68" s="15" t="s">
        <v>69</v>
      </c>
      <c r="C68" s="11"/>
      <c r="D68" s="11"/>
      <c r="E68" s="52">
        <v>1</v>
      </c>
      <c r="F68" s="13"/>
      <c r="G68" s="19"/>
      <c r="H68" s="20"/>
      <c r="I68" s="20"/>
    </row>
    <row r="69" spans="1:9" s="18" customFormat="1" ht="35.1" customHeight="1" x14ac:dyDescent="0.25">
      <c r="A69" s="14" t="s">
        <v>320</v>
      </c>
      <c r="B69" s="15" t="s">
        <v>70</v>
      </c>
      <c r="C69" s="11"/>
      <c r="D69" s="11"/>
      <c r="E69" s="52">
        <v>1</v>
      </c>
      <c r="F69" s="13"/>
      <c r="G69" s="19"/>
      <c r="H69" s="20"/>
      <c r="I69" s="20"/>
    </row>
    <row r="70" spans="1:9" s="18" customFormat="1" ht="35.1" customHeight="1" x14ac:dyDescent="0.25">
      <c r="A70" s="14" t="s">
        <v>321</v>
      </c>
      <c r="B70" s="15" t="s">
        <v>445</v>
      </c>
      <c r="C70" s="11"/>
      <c r="D70" s="11"/>
      <c r="E70" s="52">
        <v>1</v>
      </c>
      <c r="F70" s="13"/>
      <c r="G70" s="19"/>
      <c r="H70" s="20"/>
      <c r="I70" s="20"/>
    </row>
    <row r="71" spans="1:9" s="18" customFormat="1" ht="35.1" customHeight="1" x14ac:dyDescent="0.25">
      <c r="A71" s="14" t="s">
        <v>322</v>
      </c>
      <c r="B71" s="15" t="s">
        <v>71</v>
      </c>
      <c r="C71" s="11"/>
      <c r="D71" s="11"/>
      <c r="E71" s="52">
        <v>1</v>
      </c>
      <c r="F71" s="13"/>
      <c r="G71" s="19"/>
      <c r="H71" s="20"/>
      <c r="I71" s="20"/>
    </row>
    <row r="72" spans="1:9" s="18" customFormat="1" ht="35.1" customHeight="1" x14ac:dyDescent="0.25">
      <c r="A72" s="14" t="s">
        <v>323</v>
      </c>
      <c r="B72" s="15" t="s">
        <v>72</v>
      </c>
      <c r="C72" s="11"/>
      <c r="D72" s="11"/>
      <c r="E72" s="52">
        <v>1</v>
      </c>
      <c r="F72" s="13"/>
      <c r="G72" s="19"/>
      <c r="H72" s="20"/>
      <c r="I72" s="20"/>
    </row>
    <row r="73" spans="1:9" s="18" customFormat="1" ht="35.1" customHeight="1" x14ac:dyDescent="0.25">
      <c r="A73" s="14" t="s">
        <v>324</v>
      </c>
      <c r="B73" s="15" t="s">
        <v>73</v>
      </c>
      <c r="C73" s="11"/>
      <c r="D73" s="11"/>
      <c r="E73" s="52">
        <v>5</v>
      </c>
      <c r="F73" s="13"/>
      <c r="G73" s="19"/>
      <c r="H73" s="20"/>
      <c r="I73" s="20"/>
    </row>
    <row r="74" spans="1:9" s="18" customFormat="1" ht="35.1" customHeight="1" x14ac:dyDescent="0.25">
      <c r="A74" s="14" t="s">
        <v>325</v>
      </c>
      <c r="B74" s="15" t="s">
        <v>74</v>
      </c>
      <c r="C74" s="11"/>
      <c r="D74" s="11"/>
      <c r="E74" s="52">
        <v>7</v>
      </c>
      <c r="F74" s="13"/>
      <c r="G74" s="19"/>
      <c r="H74" s="20"/>
      <c r="I74" s="20"/>
    </row>
    <row r="75" spans="1:9" s="18" customFormat="1" ht="35.1" customHeight="1" x14ac:dyDescent="0.25">
      <c r="A75" s="14" t="s">
        <v>326</v>
      </c>
      <c r="B75" s="15" t="s">
        <v>75</v>
      </c>
      <c r="C75" s="11"/>
      <c r="D75" s="11"/>
      <c r="E75" s="52">
        <v>18</v>
      </c>
      <c r="F75" s="13"/>
      <c r="G75" s="19"/>
      <c r="H75" s="20"/>
      <c r="I75" s="20"/>
    </row>
    <row r="76" spans="1:9" s="18" customFormat="1" ht="35.1" customHeight="1" x14ac:dyDescent="0.25">
      <c r="A76" s="14" t="s">
        <v>327</v>
      </c>
      <c r="B76" s="15" t="s">
        <v>76</v>
      </c>
      <c r="C76" s="11"/>
      <c r="D76" s="11"/>
      <c r="E76" s="52">
        <v>18</v>
      </c>
      <c r="F76" s="13"/>
      <c r="G76" s="19"/>
      <c r="H76" s="20"/>
      <c r="I76" s="20"/>
    </row>
    <row r="77" spans="1:9" s="18" customFormat="1" ht="35.1" customHeight="1" x14ac:dyDescent="0.25">
      <c r="A77" s="14" t="s">
        <v>328</v>
      </c>
      <c r="B77" s="15" t="s">
        <v>77</v>
      </c>
      <c r="C77" s="11"/>
      <c r="D77" s="11"/>
      <c r="E77" s="52">
        <v>9</v>
      </c>
      <c r="F77" s="13"/>
      <c r="G77" s="19"/>
      <c r="H77" s="20"/>
      <c r="I77" s="20"/>
    </row>
    <row r="78" spans="1:9" s="18" customFormat="1" ht="35.1" customHeight="1" x14ac:dyDescent="0.25">
      <c r="A78" s="14" t="s">
        <v>329</v>
      </c>
      <c r="B78" s="15" t="s">
        <v>78</v>
      </c>
      <c r="C78" s="11"/>
      <c r="D78" s="11"/>
      <c r="E78" s="52">
        <v>1</v>
      </c>
      <c r="F78" s="13"/>
      <c r="G78" s="19"/>
      <c r="H78" s="20"/>
      <c r="I78" s="20"/>
    </row>
    <row r="79" spans="1:9" s="18" customFormat="1" ht="35.1" customHeight="1" x14ac:dyDescent="0.25">
      <c r="A79" s="14" t="s">
        <v>330</v>
      </c>
      <c r="B79" s="15" t="s">
        <v>79</v>
      </c>
      <c r="C79" s="11"/>
      <c r="D79" s="11"/>
      <c r="E79" s="52">
        <v>9</v>
      </c>
      <c r="F79" s="13"/>
      <c r="G79" s="19"/>
      <c r="H79" s="20"/>
      <c r="I79" s="20"/>
    </row>
    <row r="80" spans="1:9" s="18" customFormat="1" ht="35.1" customHeight="1" x14ac:dyDescent="0.25">
      <c r="A80" s="14" t="s">
        <v>331</v>
      </c>
      <c r="B80" s="15" t="s">
        <v>80</v>
      </c>
      <c r="C80" s="11"/>
      <c r="D80" s="11"/>
      <c r="E80" s="52">
        <v>1</v>
      </c>
      <c r="F80" s="13"/>
      <c r="G80" s="19"/>
      <c r="H80" s="20"/>
      <c r="I80" s="20"/>
    </row>
    <row r="81" spans="1:9" s="18" customFormat="1" ht="35.1" customHeight="1" x14ac:dyDescent="0.25">
      <c r="A81" s="14" t="s">
        <v>332</v>
      </c>
      <c r="B81" s="15" t="s">
        <v>81</v>
      </c>
      <c r="C81" s="11"/>
      <c r="D81" s="11"/>
      <c r="E81" s="52">
        <v>4</v>
      </c>
      <c r="F81" s="13"/>
      <c r="G81" s="19"/>
      <c r="H81" s="20"/>
      <c r="I81" s="20"/>
    </row>
    <row r="82" spans="1:9" s="18" customFormat="1" ht="35.1" customHeight="1" x14ac:dyDescent="0.25">
      <c r="A82" s="14" t="s">
        <v>333</v>
      </c>
      <c r="B82" s="15" t="s">
        <v>82</v>
      </c>
      <c r="C82" s="11"/>
      <c r="D82" s="11"/>
      <c r="E82" s="52">
        <v>4</v>
      </c>
      <c r="F82" s="13"/>
      <c r="G82" s="19"/>
      <c r="H82" s="20"/>
      <c r="I82" s="20"/>
    </row>
    <row r="83" spans="1:9" s="18" customFormat="1" ht="35.1" customHeight="1" x14ac:dyDescent="0.25">
      <c r="A83" s="14" t="s">
        <v>334</v>
      </c>
      <c r="B83" s="15" t="s">
        <v>83</v>
      </c>
      <c r="C83" s="11"/>
      <c r="D83" s="11"/>
      <c r="E83" s="52">
        <v>4</v>
      </c>
      <c r="F83" s="13"/>
      <c r="G83" s="19"/>
      <c r="H83" s="20"/>
      <c r="I83" s="20"/>
    </row>
    <row r="84" spans="1:9" s="18" customFormat="1" ht="35.1" customHeight="1" x14ac:dyDescent="0.25">
      <c r="A84" s="14" t="s">
        <v>335</v>
      </c>
      <c r="B84" s="15" t="s">
        <v>84</v>
      </c>
      <c r="C84" s="11"/>
      <c r="D84" s="11"/>
      <c r="E84" s="52">
        <v>10</v>
      </c>
      <c r="F84" s="13"/>
      <c r="G84" s="19"/>
      <c r="H84" s="20"/>
      <c r="I84" s="20"/>
    </row>
    <row r="85" spans="1:9" s="18" customFormat="1" ht="35.1" customHeight="1" x14ac:dyDescent="0.25">
      <c r="A85" s="14" t="s">
        <v>336</v>
      </c>
      <c r="B85" s="15" t="s">
        <v>85</v>
      </c>
      <c r="C85" s="11"/>
      <c r="D85" s="11"/>
      <c r="E85" s="52">
        <v>10</v>
      </c>
      <c r="F85" s="13"/>
      <c r="G85" s="19"/>
      <c r="H85" s="20"/>
      <c r="I85" s="20"/>
    </row>
    <row r="86" spans="1:9" s="18" customFormat="1" ht="35.1" customHeight="1" x14ac:dyDescent="0.25">
      <c r="A86" s="14" t="s">
        <v>337</v>
      </c>
      <c r="B86" s="15" t="s">
        <v>86</v>
      </c>
      <c r="C86" s="11"/>
      <c r="D86" s="11"/>
      <c r="E86" s="52">
        <v>1</v>
      </c>
      <c r="F86" s="13"/>
      <c r="G86" s="19"/>
      <c r="H86" s="20"/>
      <c r="I86" s="20"/>
    </row>
    <row r="87" spans="1:9" s="18" customFormat="1" ht="35.1" customHeight="1" x14ac:dyDescent="0.25">
      <c r="A87" s="14" t="s">
        <v>338</v>
      </c>
      <c r="B87" s="15" t="s">
        <v>87</v>
      </c>
      <c r="C87" s="11"/>
      <c r="D87" s="11"/>
      <c r="E87" s="52">
        <v>1</v>
      </c>
      <c r="F87" s="13"/>
      <c r="G87" s="19"/>
      <c r="H87" s="20"/>
      <c r="I87" s="20"/>
    </row>
    <row r="88" spans="1:9" s="18" customFormat="1" ht="35.1" customHeight="1" x14ac:dyDescent="0.25">
      <c r="A88" s="14" t="s">
        <v>339</v>
      </c>
      <c r="B88" s="15" t="s">
        <v>88</v>
      </c>
      <c r="C88" s="11"/>
      <c r="D88" s="11"/>
      <c r="E88" s="52">
        <v>1</v>
      </c>
      <c r="F88" s="13"/>
      <c r="G88" s="19"/>
      <c r="H88" s="20"/>
      <c r="I88" s="20"/>
    </row>
    <row r="89" spans="1:9" s="18" customFormat="1" ht="35.1" customHeight="1" x14ac:dyDescent="0.25">
      <c r="A89" s="14" t="s">
        <v>340</v>
      </c>
      <c r="B89" s="15" t="s">
        <v>89</v>
      </c>
      <c r="C89" s="11"/>
      <c r="D89" s="11"/>
      <c r="E89" s="52">
        <v>1</v>
      </c>
      <c r="F89" s="13"/>
      <c r="G89" s="19"/>
      <c r="H89" s="20"/>
      <c r="I89" s="20"/>
    </row>
    <row r="90" spans="1:9" s="18" customFormat="1" ht="35.1" customHeight="1" x14ac:dyDescent="0.25">
      <c r="A90" s="14" t="s">
        <v>341</v>
      </c>
      <c r="B90" s="15" t="s">
        <v>90</v>
      </c>
      <c r="C90" s="11"/>
      <c r="D90" s="11"/>
      <c r="E90" s="52">
        <v>1</v>
      </c>
      <c r="F90" s="13"/>
      <c r="G90" s="19"/>
      <c r="H90" s="20"/>
      <c r="I90" s="20"/>
    </row>
    <row r="91" spans="1:9" s="18" customFormat="1" ht="35.1" customHeight="1" x14ac:dyDescent="0.25">
      <c r="A91" s="14" t="s">
        <v>342</v>
      </c>
      <c r="B91" s="15" t="s">
        <v>91</v>
      </c>
      <c r="C91" s="11"/>
      <c r="D91" s="11"/>
      <c r="E91" s="52">
        <v>1</v>
      </c>
      <c r="F91" s="13"/>
      <c r="G91" s="19"/>
      <c r="H91" s="20"/>
      <c r="I91" s="20"/>
    </row>
    <row r="92" spans="1:9" s="18" customFormat="1" ht="35.1" customHeight="1" x14ac:dyDescent="0.25">
      <c r="A92" s="14" t="s">
        <v>343</v>
      </c>
      <c r="B92" s="15" t="s">
        <v>92</v>
      </c>
      <c r="C92" s="11"/>
      <c r="D92" s="11"/>
      <c r="E92" s="52">
        <v>7</v>
      </c>
      <c r="F92" s="13"/>
      <c r="G92" s="19"/>
      <c r="H92" s="20"/>
      <c r="I92" s="20"/>
    </row>
    <row r="93" spans="1:9" s="18" customFormat="1" ht="35.1" customHeight="1" x14ac:dyDescent="0.25">
      <c r="A93" s="14" t="s">
        <v>344</v>
      </c>
      <c r="B93" s="15" t="s">
        <v>93</v>
      </c>
      <c r="C93" s="11"/>
      <c r="D93" s="11"/>
      <c r="E93" s="52">
        <v>7</v>
      </c>
      <c r="F93" s="13"/>
      <c r="G93" s="19"/>
      <c r="H93" s="20"/>
      <c r="I93" s="20"/>
    </row>
    <row r="94" spans="1:9" s="18" customFormat="1" ht="35.1" customHeight="1" x14ac:dyDescent="0.25">
      <c r="A94" s="14" t="s">
        <v>345</v>
      </c>
      <c r="B94" s="15" t="s">
        <v>94</v>
      </c>
      <c r="C94" s="11"/>
      <c r="D94" s="11"/>
      <c r="E94" s="52">
        <v>4</v>
      </c>
      <c r="F94" s="13"/>
      <c r="G94" s="19"/>
      <c r="H94" s="20"/>
      <c r="I94" s="20"/>
    </row>
    <row r="95" spans="1:9" s="18" customFormat="1" ht="35.1" customHeight="1" x14ac:dyDescent="0.25">
      <c r="A95" s="14" t="s">
        <v>346</v>
      </c>
      <c r="B95" s="15" t="s">
        <v>95</v>
      </c>
      <c r="C95" s="11"/>
      <c r="D95" s="11"/>
      <c r="E95" s="52">
        <v>1</v>
      </c>
      <c r="F95" s="13"/>
      <c r="G95" s="19"/>
      <c r="H95" s="20"/>
      <c r="I95" s="20"/>
    </row>
    <row r="96" spans="1:9" s="18" customFormat="1" ht="35.1" customHeight="1" x14ac:dyDescent="0.25">
      <c r="A96" s="14" t="s">
        <v>347</v>
      </c>
      <c r="B96" s="15" t="s">
        <v>96</v>
      </c>
      <c r="C96" s="11"/>
      <c r="D96" s="11"/>
      <c r="E96" s="52">
        <v>1</v>
      </c>
      <c r="F96" s="13"/>
      <c r="G96" s="19"/>
      <c r="H96" s="20"/>
      <c r="I96" s="20"/>
    </row>
    <row r="97" spans="1:9" s="18" customFormat="1" ht="35.1" customHeight="1" x14ac:dyDescent="0.25">
      <c r="A97" s="14" t="s">
        <v>348</v>
      </c>
      <c r="B97" s="15" t="s">
        <v>97</v>
      </c>
      <c r="C97" s="11"/>
      <c r="D97" s="11"/>
      <c r="E97" s="52">
        <v>1</v>
      </c>
      <c r="F97" s="13"/>
      <c r="G97" s="19"/>
      <c r="H97" s="20"/>
      <c r="I97" s="20"/>
    </row>
    <row r="98" spans="1:9" s="18" customFormat="1" ht="35.1" customHeight="1" x14ac:dyDescent="0.25">
      <c r="A98" s="14" t="s">
        <v>349</v>
      </c>
      <c r="B98" s="15" t="s">
        <v>98</v>
      </c>
      <c r="C98" s="11"/>
      <c r="D98" s="11"/>
      <c r="E98" s="52">
        <v>7</v>
      </c>
      <c r="F98" s="13"/>
      <c r="G98" s="19"/>
      <c r="H98" s="20"/>
      <c r="I98" s="20"/>
    </row>
    <row r="99" spans="1:9" s="18" customFormat="1" ht="35.1" customHeight="1" x14ac:dyDescent="0.25">
      <c r="A99" s="14" t="s">
        <v>350</v>
      </c>
      <c r="B99" s="15" t="s">
        <v>99</v>
      </c>
      <c r="C99" s="11"/>
      <c r="D99" s="11"/>
      <c r="E99" s="52">
        <v>12</v>
      </c>
      <c r="F99" s="13"/>
      <c r="G99" s="19"/>
      <c r="H99" s="20"/>
      <c r="I99" s="20"/>
    </row>
    <row r="100" spans="1:9" s="18" customFormat="1" ht="35.1" customHeight="1" x14ac:dyDescent="0.25">
      <c r="A100" s="14" t="s">
        <v>351</v>
      </c>
      <c r="B100" s="15" t="s">
        <v>100</v>
      </c>
      <c r="C100" s="11"/>
      <c r="D100" s="11"/>
      <c r="E100" s="52">
        <v>7</v>
      </c>
      <c r="F100" s="13"/>
      <c r="G100" s="19"/>
      <c r="H100" s="20"/>
      <c r="I100" s="20"/>
    </row>
    <row r="101" spans="1:9" s="18" customFormat="1" ht="35.1" customHeight="1" x14ac:dyDescent="0.25">
      <c r="A101" s="14" t="s">
        <v>352</v>
      </c>
      <c r="B101" s="15" t="s">
        <v>101</v>
      </c>
      <c r="C101" s="11"/>
      <c r="D101" s="11"/>
      <c r="E101" s="52">
        <v>4</v>
      </c>
      <c r="F101" s="13"/>
      <c r="G101" s="19"/>
      <c r="H101" s="20"/>
      <c r="I101" s="20"/>
    </row>
    <row r="102" spans="1:9" s="18" customFormat="1" ht="35.1" customHeight="1" x14ac:dyDescent="0.25">
      <c r="A102" s="14" t="s">
        <v>353</v>
      </c>
      <c r="B102" s="15" t="s">
        <v>102</v>
      </c>
      <c r="C102" s="11"/>
      <c r="D102" s="11"/>
      <c r="E102" s="52">
        <v>4</v>
      </c>
      <c r="F102" s="13"/>
      <c r="G102" s="19"/>
      <c r="H102" s="20"/>
      <c r="I102" s="20"/>
    </row>
    <row r="103" spans="1:9" s="18" customFormat="1" ht="35.1" customHeight="1" x14ac:dyDescent="0.25">
      <c r="A103" s="14" t="s">
        <v>354</v>
      </c>
      <c r="B103" s="15" t="s">
        <v>103</v>
      </c>
      <c r="C103" s="11"/>
      <c r="D103" s="11"/>
      <c r="E103" s="52">
        <v>4</v>
      </c>
      <c r="F103" s="13"/>
      <c r="G103" s="19"/>
      <c r="H103" s="20"/>
      <c r="I103" s="20"/>
    </row>
    <row r="104" spans="1:9" s="18" customFormat="1" ht="35.1" customHeight="1" x14ac:dyDescent="0.25">
      <c r="A104" s="14" t="s">
        <v>355</v>
      </c>
      <c r="B104" s="15" t="s">
        <v>104</v>
      </c>
      <c r="C104" s="11"/>
      <c r="D104" s="11"/>
      <c r="E104" s="52">
        <v>1</v>
      </c>
      <c r="F104" s="13"/>
      <c r="G104" s="19"/>
      <c r="H104" s="20"/>
      <c r="I104" s="20"/>
    </row>
    <row r="105" spans="1:9" s="18" customFormat="1" ht="35.1" customHeight="1" x14ac:dyDescent="0.25">
      <c r="A105" s="14" t="s">
        <v>356</v>
      </c>
      <c r="B105" s="15" t="s">
        <v>105</v>
      </c>
      <c r="C105" s="11"/>
      <c r="D105" s="11"/>
      <c r="E105" s="52">
        <v>1</v>
      </c>
      <c r="F105" s="13"/>
      <c r="G105" s="19"/>
      <c r="H105" s="20"/>
      <c r="I105" s="20"/>
    </row>
    <row r="106" spans="1:9" s="18" customFormat="1" ht="35.1" customHeight="1" x14ac:dyDescent="0.25">
      <c r="A106" s="14" t="s">
        <v>357</v>
      </c>
      <c r="B106" s="15" t="s">
        <v>106</v>
      </c>
      <c r="C106" s="11"/>
      <c r="D106" s="11"/>
      <c r="E106" s="52">
        <v>1</v>
      </c>
      <c r="F106" s="13"/>
      <c r="G106" s="19"/>
      <c r="H106" s="20"/>
      <c r="I106" s="20"/>
    </row>
    <row r="107" spans="1:9" s="18" customFormat="1" ht="35.1" customHeight="1" x14ac:dyDescent="0.25">
      <c r="A107" s="14" t="s">
        <v>358</v>
      </c>
      <c r="B107" s="15" t="s">
        <v>107</v>
      </c>
      <c r="C107" s="11"/>
      <c r="D107" s="11"/>
      <c r="E107" s="52">
        <v>7</v>
      </c>
      <c r="F107" s="13"/>
      <c r="G107" s="19"/>
      <c r="H107" s="20"/>
      <c r="I107" s="20"/>
    </row>
    <row r="108" spans="1:9" s="18" customFormat="1" ht="35.1" customHeight="1" x14ac:dyDescent="0.25">
      <c r="A108" s="14" t="s">
        <v>359</v>
      </c>
      <c r="B108" s="15" t="s">
        <v>108</v>
      </c>
      <c r="C108" s="11"/>
      <c r="D108" s="11"/>
      <c r="E108" s="52">
        <v>7</v>
      </c>
      <c r="F108" s="13"/>
      <c r="G108" s="19"/>
      <c r="H108" s="20"/>
      <c r="I108" s="20"/>
    </row>
    <row r="109" spans="1:9" s="18" customFormat="1" ht="35.1" customHeight="1" x14ac:dyDescent="0.25">
      <c r="A109" s="14" t="s">
        <v>360</v>
      </c>
      <c r="B109" s="15" t="s">
        <v>109</v>
      </c>
      <c r="C109" s="11"/>
      <c r="D109" s="11"/>
      <c r="E109" s="52">
        <v>4</v>
      </c>
      <c r="F109" s="13"/>
      <c r="G109" s="19"/>
      <c r="H109" s="20"/>
      <c r="I109" s="20"/>
    </row>
    <row r="110" spans="1:9" s="18" customFormat="1" ht="35.1" customHeight="1" x14ac:dyDescent="0.25">
      <c r="A110" s="14" t="s">
        <v>361</v>
      </c>
      <c r="B110" s="15" t="s">
        <v>110</v>
      </c>
      <c r="C110" s="11"/>
      <c r="D110" s="11"/>
      <c r="E110" s="52">
        <v>25</v>
      </c>
      <c r="F110" s="13"/>
      <c r="G110" s="19"/>
      <c r="H110" s="20"/>
      <c r="I110" s="20"/>
    </row>
    <row r="111" spans="1:9" s="18" customFormat="1" ht="35.1" customHeight="1" x14ac:dyDescent="0.25">
      <c r="A111" s="14" t="s">
        <v>362</v>
      </c>
      <c r="B111" s="15" t="s">
        <v>111</v>
      </c>
      <c r="C111" s="11"/>
      <c r="D111" s="11"/>
      <c r="E111" s="52">
        <v>4</v>
      </c>
      <c r="F111" s="13"/>
      <c r="G111" s="19"/>
      <c r="H111" s="20"/>
      <c r="I111" s="20"/>
    </row>
    <row r="112" spans="1:9" s="18" customFormat="1" ht="35.1" customHeight="1" x14ac:dyDescent="0.25">
      <c r="A112" s="14" t="s">
        <v>363</v>
      </c>
      <c r="B112" s="15" t="s">
        <v>112</v>
      </c>
      <c r="C112" s="11"/>
      <c r="D112" s="11"/>
      <c r="E112" s="52">
        <v>19</v>
      </c>
      <c r="F112" s="13"/>
      <c r="G112" s="19"/>
      <c r="H112" s="20"/>
      <c r="I112" s="20"/>
    </row>
    <row r="113" spans="1:9" s="18" customFormat="1" ht="35.1" customHeight="1" x14ac:dyDescent="0.25">
      <c r="A113" s="14" t="s">
        <v>364</v>
      </c>
      <c r="B113" s="15" t="s">
        <v>113</v>
      </c>
      <c r="C113" s="11"/>
      <c r="D113" s="11"/>
      <c r="E113" s="52">
        <v>19</v>
      </c>
      <c r="F113" s="13"/>
      <c r="G113" s="19"/>
      <c r="H113" s="20"/>
      <c r="I113" s="20"/>
    </row>
    <row r="114" spans="1:9" s="18" customFormat="1" ht="35.1" customHeight="1" x14ac:dyDescent="0.25">
      <c r="A114" s="14" t="s">
        <v>365</v>
      </c>
      <c r="B114" s="15" t="s">
        <v>114</v>
      </c>
      <c r="C114" s="11"/>
      <c r="D114" s="11"/>
      <c r="E114" s="52">
        <v>7</v>
      </c>
      <c r="F114" s="13"/>
      <c r="G114" s="19"/>
      <c r="H114" s="20"/>
      <c r="I114" s="20"/>
    </row>
    <row r="115" spans="1:9" s="18" customFormat="1" ht="35.1" customHeight="1" x14ac:dyDescent="0.25">
      <c r="A115" s="14" t="s">
        <v>394</v>
      </c>
      <c r="B115" s="15" t="s">
        <v>115</v>
      </c>
      <c r="C115" s="11"/>
      <c r="D115" s="11"/>
      <c r="E115" s="52">
        <v>1</v>
      </c>
      <c r="F115" s="13"/>
      <c r="G115" s="19"/>
      <c r="H115" s="20"/>
      <c r="I115" s="20"/>
    </row>
    <row r="116" spans="1:9" s="18" customFormat="1" ht="35.1" customHeight="1" x14ac:dyDescent="0.25">
      <c r="A116" s="14" t="s">
        <v>366</v>
      </c>
      <c r="B116" s="15" t="s">
        <v>116</v>
      </c>
      <c r="C116" s="11"/>
      <c r="D116" s="11"/>
      <c r="E116" s="52">
        <v>1</v>
      </c>
      <c r="F116" s="13"/>
      <c r="G116" s="19"/>
      <c r="H116" s="20"/>
      <c r="I116" s="20"/>
    </row>
    <row r="117" spans="1:9" s="18" customFormat="1" ht="35.1" customHeight="1" x14ac:dyDescent="0.25">
      <c r="A117" s="14" t="s">
        <v>367</v>
      </c>
      <c r="B117" s="15" t="s">
        <v>446</v>
      </c>
      <c r="C117" s="11"/>
      <c r="D117" s="11"/>
      <c r="E117" s="52">
        <v>1</v>
      </c>
      <c r="F117" s="13"/>
      <c r="G117" s="19"/>
      <c r="H117" s="20"/>
      <c r="I117" s="20"/>
    </row>
    <row r="118" spans="1:9" s="18" customFormat="1" ht="35.1" customHeight="1" x14ac:dyDescent="0.25">
      <c r="A118" s="14" t="s">
        <v>368</v>
      </c>
      <c r="B118" s="15" t="s">
        <v>117</v>
      </c>
      <c r="C118" s="11"/>
      <c r="D118" s="11"/>
      <c r="E118" s="52">
        <v>1</v>
      </c>
      <c r="F118" s="13"/>
      <c r="G118" s="19"/>
      <c r="H118" s="20"/>
      <c r="I118" s="20"/>
    </row>
    <row r="119" spans="1:9" s="18" customFormat="1" ht="35.1" customHeight="1" x14ac:dyDescent="0.25">
      <c r="A119" s="14" t="s">
        <v>369</v>
      </c>
      <c r="B119" s="15" t="s">
        <v>118</v>
      </c>
      <c r="C119" s="11"/>
      <c r="D119" s="11"/>
      <c r="E119" s="52">
        <v>1</v>
      </c>
      <c r="F119" s="13"/>
      <c r="G119" s="19"/>
      <c r="H119" s="20"/>
      <c r="I119" s="20"/>
    </row>
    <row r="120" spans="1:9" s="18" customFormat="1" ht="35.1" customHeight="1" x14ac:dyDescent="0.25">
      <c r="A120" s="14" t="s">
        <v>370</v>
      </c>
      <c r="B120" s="15" t="s">
        <v>119</v>
      </c>
      <c r="C120" s="11"/>
      <c r="D120" s="11"/>
      <c r="E120" s="52">
        <v>1</v>
      </c>
      <c r="F120" s="13"/>
      <c r="G120" s="19"/>
      <c r="H120" s="20"/>
      <c r="I120" s="20"/>
    </row>
    <row r="121" spans="1:9" s="18" customFormat="1" ht="35.1" customHeight="1" x14ac:dyDescent="0.25">
      <c r="A121" s="14" t="s">
        <v>371</v>
      </c>
      <c r="B121" s="15" t="s">
        <v>120</v>
      </c>
      <c r="C121" s="11"/>
      <c r="D121" s="11"/>
      <c r="E121" s="52">
        <v>3</v>
      </c>
      <c r="F121" s="13"/>
      <c r="G121" s="19"/>
      <c r="H121" s="20"/>
      <c r="I121" s="20"/>
    </row>
    <row r="122" spans="1:9" s="18" customFormat="1" ht="35.1" customHeight="1" x14ac:dyDescent="0.25">
      <c r="A122" s="14" t="s">
        <v>372</v>
      </c>
      <c r="B122" s="15" t="s">
        <v>121</v>
      </c>
      <c r="C122" s="11"/>
      <c r="D122" s="11"/>
      <c r="E122" s="52">
        <v>4</v>
      </c>
      <c r="F122" s="13"/>
      <c r="G122" s="19"/>
      <c r="H122" s="20"/>
      <c r="I122" s="20"/>
    </row>
    <row r="123" spans="1:9" s="18" customFormat="1" ht="35.1" customHeight="1" x14ac:dyDescent="0.25">
      <c r="A123" s="14" t="s">
        <v>373</v>
      </c>
      <c r="B123" s="15" t="s">
        <v>447</v>
      </c>
      <c r="C123" s="11"/>
      <c r="D123" s="11"/>
      <c r="E123" s="52">
        <v>93</v>
      </c>
      <c r="F123" s="13"/>
      <c r="G123" s="19"/>
      <c r="H123" s="20"/>
      <c r="I123" s="20"/>
    </row>
    <row r="124" spans="1:9" s="18" customFormat="1" ht="35.1" customHeight="1" x14ac:dyDescent="0.25">
      <c r="A124" s="14" t="s">
        <v>374</v>
      </c>
      <c r="B124" s="15" t="s">
        <v>122</v>
      </c>
      <c r="C124" s="11"/>
      <c r="D124" s="11"/>
      <c r="E124" s="52">
        <v>1</v>
      </c>
      <c r="F124" s="13"/>
      <c r="G124" s="19"/>
      <c r="H124" s="20"/>
      <c r="I124" s="20"/>
    </row>
    <row r="125" spans="1:9" s="18" customFormat="1" ht="35.1" customHeight="1" x14ac:dyDescent="0.25">
      <c r="A125" s="14" t="s">
        <v>375</v>
      </c>
      <c r="B125" s="15" t="s">
        <v>123</v>
      </c>
      <c r="C125" s="11"/>
      <c r="D125" s="11"/>
      <c r="E125" s="52">
        <v>7</v>
      </c>
      <c r="F125" s="13"/>
      <c r="G125" s="19"/>
      <c r="H125" s="20"/>
      <c r="I125" s="20"/>
    </row>
    <row r="126" spans="1:9" s="22" customFormat="1" ht="15" customHeight="1" x14ac:dyDescent="0.25">
      <c r="A126" s="122" t="s">
        <v>154</v>
      </c>
      <c r="B126" s="123"/>
      <c r="C126" s="123"/>
      <c r="D126" s="123"/>
      <c r="E126" s="123"/>
      <c r="F126" s="123"/>
      <c r="G126" s="123">
        <f>SUM(G38:G125)</f>
        <v>0</v>
      </c>
      <c r="H126" s="124">
        <f>SUM(H38:H125)</f>
        <v>0</v>
      </c>
      <c r="I126" s="66"/>
    </row>
    <row r="127" spans="1:9" s="22" customFormat="1" ht="15" customHeight="1" x14ac:dyDescent="0.25">
      <c r="A127" s="122" t="s">
        <v>155</v>
      </c>
      <c r="B127" s="123"/>
      <c r="C127" s="123"/>
      <c r="D127" s="123"/>
      <c r="E127" s="123"/>
      <c r="F127" s="123"/>
      <c r="G127" s="123"/>
      <c r="H127" s="124"/>
      <c r="I127" s="66"/>
    </row>
    <row r="128" spans="1:9" s="62" customFormat="1" ht="15" customHeight="1" x14ac:dyDescent="0.25">
      <c r="A128" s="68"/>
      <c r="B128" s="68"/>
      <c r="C128" s="68"/>
      <c r="D128" s="68"/>
      <c r="E128" s="68"/>
      <c r="F128" s="68"/>
      <c r="G128" s="68"/>
      <c r="H128" s="68"/>
      <c r="I128" s="69"/>
    </row>
    <row r="129" spans="1:9" s="62" customFormat="1" ht="15" customHeight="1" x14ac:dyDescent="0.25">
      <c r="A129" s="68"/>
      <c r="B129" s="68"/>
      <c r="C129" s="68"/>
      <c r="D129" s="68"/>
      <c r="E129" s="68"/>
      <c r="F129" s="68"/>
      <c r="G129" s="68"/>
      <c r="H129" s="68"/>
      <c r="I129" s="69"/>
    </row>
    <row r="130" spans="1:9" s="62" customFormat="1" ht="15" customHeight="1" x14ac:dyDescent="0.25">
      <c r="A130" s="68"/>
      <c r="B130" s="68"/>
      <c r="C130" s="68"/>
      <c r="D130" s="68"/>
      <c r="E130" s="68"/>
      <c r="F130" s="68"/>
      <c r="G130" s="68"/>
      <c r="H130" s="68"/>
      <c r="I130" s="69"/>
    </row>
    <row r="132" spans="1:9" s="3" customFormat="1" x14ac:dyDescent="0.2">
      <c r="A132" s="5"/>
      <c r="B132" s="7"/>
      <c r="C132" s="6"/>
      <c r="D132" s="6"/>
      <c r="E132" s="6"/>
      <c r="F132" s="104"/>
      <c r="G132" s="7"/>
      <c r="H132" s="4"/>
      <c r="I132" s="4"/>
    </row>
    <row r="133" spans="1:9" s="3" customFormat="1" ht="15" x14ac:dyDescent="0.25">
      <c r="A133" s="5"/>
      <c r="B133" s="7"/>
      <c r="C133" s="118" t="s">
        <v>681</v>
      </c>
      <c r="D133" s="118"/>
      <c r="E133" s="118"/>
      <c r="F133" s="118"/>
      <c r="G133" s="7"/>
      <c r="H133" s="4"/>
      <c r="I133" s="4"/>
    </row>
  </sheetData>
  <mergeCells count="31">
    <mergeCell ref="A1:I1"/>
    <mergeCell ref="A2:I2"/>
    <mergeCell ref="A127:H127"/>
    <mergeCell ref="C133:F133"/>
    <mergeCell ref="A126:H126"/>
    <mergeCell ref="A35:H35"/>
    <mergeCell ref="E36:E37"/>
    <mergeCell ref="F36:F37"/>
    <mergeCell ref="G36:G37"/>
    <mergeCell ref="H36:H37"/>
    <mergeCell ref="I36:I37"/>
    <mergeCell ref="I31:I32"/>
    <mergeCell ref="A23:H23"/>
    <mergeCell ref="E24:E25"/>
    <mergeCell ref="F24:F25"/>
    <mergeCell ref="G24:G25"/>
    <mergeCell ref="H24:H25"/>
    <mergeCell ref="I24:I25"/>
    <mergeCell ref="A30:H30"/>
    <mergeCell ref="E31:E32"/>
    <mergeCell ref="F31:F32"/>
    <mergeCell ref="G31:G32"/>
    <mergeCell ref="H31:H32"/>
    <mergeCell ref="A3:I3"/>
    <mergeCell ref="A4:I4"/>
    <mergeCell ref="B12:I12"/>
    <mergeCell ref="E13:E14"/>
    <mergeCell ref="F13:F14"/>
    <mergeCell ref="G13:G14"/>
    <mergeCell ref="H13:H14"/>
    <mergeCell ref="I13:I14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87"/>
  <sheetViews>
    <sheetView topLeftCell="C34" zoomScale="87" zoomScaleNormal="87" zoomScaleSheetLayoutView="160" workbookViewId="0">
      <selection activeCell="A2" sqref="A2:I2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675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461</v>
      </c>
      <c r="C12" s="120"/>
      <c r="D12" s="120"/>
      <c r="E12" s="120"/>
      <c r="F12" s="120"/>
      <c r="G12" s="120"/>
      <c r="H12" s="120"/>
      <c r="I12" s="121"/>
    </row>
    <row r="13" spans="1:13" s="18" customFormat="1" ht="46.5" customHeight="1" x14ac:dyDescent="0.25">
      <c r="A13" s="23" t="s">
        <v>124</v>
      </c>
      <c r="B13" s="24" t="s">
        <v>133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17319.740000000002</v>
      </c>
      <c r="D14" s="48">
        <v>43299.360000000001</v>
      </c>
      <c r="E14" s="117"/>
      <c r="F14" s="117"/>
      <c r="G14" s="117"/>
      <c r="H14" s="117"/>
      <c r="I14" s="117"/>
    </row>
    <row r="15" spans="1:13" s="18" customFormat="1" ht="26.1" customHeight="1" x14ac:dyDescent="0.25">
      <c r="A15" s="14" t="s">
        <v>175</v>
      </c>
      <c r="B15" s="15" t="s">
        <v>11</v>
      </c>
      <c r="C15" s="11"/>
      <c r="D15" s="11"/>
      <c r="E15" s="52">
        <v>1</v>
      </c>
      <c r="F15" s="13"/>
      <c r="G15" s="19"/>
      <c r="H15" s="20"/>
      <c r="I15" s="20"/>
    </row>
    <row r="16" spans="1:13" s="18" customFormat="1" ht="26.1" customHeight="1" x14ac:dyDescent="0.25">
      <c r="A16" s="14" t="s">
        <v>174</v>
      </c>
      <c r="B16" s="15" t="s">
        <v>10</v>
      </c>
      <c r="C16" s="11"/>
      <c r="D16" s="11"/>
      <c r="E16" s="52">
        <v>5</v>
      </c>
      <c r="F16" s="13"/>
      <c r="G16" s="19"/>
      <c r="H16" s="20"/>
      <c r="I16" s="20"/>
    </row>
    <row r="17" spans="1:9" s="18" customFormat="1" ht="26.1" customHeight="1" x14ac:dyDescent="0.25">
      <c r="A17" s="14" t="s">
        <v>177</v>
      </c>
      <c r="B17" s="15" t="s">
        <v>7</v>
      </c>
      <c r="C17" s="11"/>
      <c r="D17" s="11"/>
      <c r="E17" s="52">
        <v>1</v>
      </c>
      <c r="F17" s="13"/>
      <c r="G17" s="19"/>
      <c r="H17" s="20"/>
      <c r="I17" s="20"/>
    </row>
    <row r="18" spans="1:9" s="18" customFormat="1" ht="26.1" customHeight="1" x14ac:dyDescent="0.25">
      <c r="A18" s="14" t="s">
        <v>178</v>
      </c>
      <c r="B18" s="15" t="s">
        <v>442</v>
      </c>
      <c r="C18" s="11"/>
      <c r="D18" s="11"/>
      <c r="E18" s="52">
        <v>4</v>
      </c>
      <c r="F18" s="13"/>
      <c r="G18" s="19"/>
      <c r="H18" s="20"/>
      <c r="I18" s="20"/>
    </row>
    <row r="19" spans="1:9" s="18" customFormat="1" ht="26.1" customHeight="1" x14ac:dyDescent="0.25">
      <c r="A19" s="14" t="s">
        <v>179</v>
      </c>
      <c r="B19" s="15" t="s">
        <v>443</v>
      </c>
      <c r="C19" s="11"/>
      <c r="D19" s="11"/>
      <c r="E19" s="52">
        <v>2</v>
      </c>
      <c r="F19" s="13"/>
      <c r="G19" s="19"/>
      <c r="H19" s="20"/>
      <c r="I19" s="20"/>
    </row>
    <row r="20" spans="1:9" s="18" customFormat="1" ht="26.1" customHeight="1" x14ac:dyDescent="0.25">
      <c r="A20" s="14" t="s">
        <v>180</v>
      </c>
      <c r="B20" s="15" t="s">
        <v>444</v>
      </c>
      <c r="C20" s="11"/>
      <c r="D20" s="11"/>
      <c r="E20" s="52">
        <v>1</v>
      </c>
      <c r="F20" s="13"/>
      <c r="G20" s="19"/>
      <c r="H20" s="20"/>
      <c r="I20" s="20"/>
    </row>
    <row r="21" spans="1:9" s="18" customFormat="1" ht="26.1" customHeight="1" x14ac:dyDescent="0.25">
      <c r="A21" s="14" t="s">
        <v>181</v>
      </c>
      <c r="B21" s="15" t="s">
        <v>458</v>
      </c>
      <c r="C21" s="11"/>
      <c r="D21" s="11"/>
      <c r="E21" s="52">
        <v>1</v>
      </c>
      <c r="F21" s="13"/>
      <c r="G21" s="19"/>
      <c r="H21" s="20"/>
      <c r="I21" s="20"/>
    </row>
    <row r="22" spans="1:9" s="22" customFormat="1" ht="15" customHeight="1" x14ac:dyDescent="0.25">
      <c r="A22" s="122" t="s">
        <v>152</v>
      </c>
      <c r="B22" s="123"/>
      <c r="C22" s="123"/>
      <c r="D22" s="123"/>
      <c r="E22" s="123"/>
      <c r="F22" s="123"/>
      <c r="G22" s="123"/>
      <c r="H22" s="124"/>
      <c r="I22" s="66"/>
    </row>
    <row r="23" spans="1:9" s="18" customFormat="1" ht="30" customHeight="1" x14ac:dyDescent="0.25">
      <c r="A23" s="23" t="s">
        <v>125</v>
      </c>
      <c r="B23" s="24" t="s">
        <v>401</v>
      </c>
      <c r="C23" s="23" t="s">
        <v>138</v>
      </c>
      <c r="D23" s="23" t="s">
        <v>139</v>
      </c>
      <c r="E23" s="116" t="s">
        <v>173</v>
      </c>
      <c r="F23" s="116" t="s">
        <v>162</v>
      </c>
      <c r="G23" s="116" t="s">
        <v>165</v>
      </c>
      <c r="H23" s="116" t="s">
        <v>163</v>
      </c>
      <c r="I23" s="116" t="s">
        <v>164</v>
      </c>
    </row>
    <row r="24" spans="1:9" s="18" customFormat="1" ht="15" x14ac:dyDescent="0.25">
      <c r="A24" s="25" t="s">
        <v>160</v>
      </c>
      <c r="B24" s="25" t="s">
        <v>161</v>
      </c>
      <c r="C24" s="48">
        <v>35710.050000000003</v>
      </c>
      <c r="D24" s="48">
        <v>89275.13</v>
      </c>
      <c r="E24" s="117"/>
      <c r="F24" s="117"/>
      <c r="G24" s="117"/>
      <c r="H24" s="117"/>
      <c r="I24" s="117"/>
    </row>
    <row r="25" spans="1:9" s="18" customFormat="1" ht="35.1" customHeight="1" x14ac:dyDescent="0.25">
      <c r="A25" s="14" t="s">
        <v>184</v>
      </c>
      <c r="B25" s="15" t="s">
        <v>9</v>
      </c>
      <c r="C25" s="11"/>
      <c r="D25" s="11"/>
      <c r="E25" s="52">
        <v>63</v>
      </c>
      <c r="F25" s="13"/>
      <c r="G25" s="19"/>
      <c r="H25" s="20"/>
      <c r="I25" s="20"/>
    </row>
    <row r="26" spans="1:9" s="18" customFormat="1" ht="35.1" customHeight="1" x14ac:dyDescent="0.25">
      <c r="A26" s="14" t="s">
        <v>182</v>
      </c>
      <c r="B26" s="15" t="s">
        <v>183</v>
      </c>
      <c r="C26" s="11"/>
      <c r="D26" s="11"/>
      <c r="E26" s="52">
        <v>7</v>
      </c>
      <c r="F26" s="13"/>
      <c r="G26" s="19"/>
      <c r="H26" s="20"/>
      <c r="I26" s="20"/>
    </row>
    <row r="27" spans="1:9" s="18" customFormat="1" ht="35.1" customHeight="1" x14ac:dyDescent="0.25">
      <c r="A27" s="14" t="s">
        <v>185</v>
      </c>
      <c r="B27" s="15" t="s">
        <v>14</v>
      </c>
      <c r="C27" s="11"/>
      <c r="D27" s="11"/>
      <c r="E27" s="52">
        <v>2</v>
      </c>
      <c r="F27" s="13"/>
      <c r="G27" s="19"/>
      <c r="H27" s="20"/>
      <c r="I27" s="20"/>
    </row>
    <row r="28" spans="1:9" s="18" customFormat="1" ht="35.1" customHeight="1" x14ac:dyDescent="0.25">
      <c r="A28" s="14" t="s">
        <v>186</v>
      </c>
      <c r="B28" s="15" t="s">
        <v>15</v>
      </c>
      <c r="C28" s="11"/>
      <c r="D28" s="11"/>
      <c r="E28" s="52">
        <v>2</v>
      </c>
      <c r="F28" s="13"/>
      <c r="G28" s="19"/>
      <c r="H28" s="20"/>
      <c r="I28" s="20"/>
    </row>
    <row r="29" spans="1:9" s="22" customFormat="1" ht="15" customHeight="1" x14ac:dyDescent="0.25">
      <c r="A29" s="122" t="s">
        <v>153</v>
      </c>
      <c r="B29" s="123"/>
      <c r="C29" s="123"/>
      <c r="D29" s="123"/>
      <c r="E29" s="123"/>
      <c r="F29" s="123"/>
      <c r="G29" s="123"/>
      <c r="H29" s="124"/>
      <c r="I29" s="66"/>
    </row>
    <row r="30" spans="1:9" s="18" customFormat="1" ht="45" x14ac:dyDescent="0.25">
      <c r="A30" s="23" t="s">
        <v>420</v>
      </c>
      <c r="B30" s="24" t="s">
        <v>128</v>
      </c>
      <c r="C30" s="23" t="s">
        <v>138</v>
      </c>
      <c r="D30" s="23" t="s">
        <v>139</v>
      </c>
      <c r="E30" s="116" t="s">
        <v>173</v>
      </c>
      <c r="F30" s="116" t="s">
        <v>162</v>
      </c>
      <c r="G30" s="116" t="s">
        <v>165</v>
      </c>
      <c r="H30" s="116" t="s">
        <v>163</v>
      </c>
      <c r="I30" s="116" t="s">
        <v>164</v>
      </c>
    </row>
    <row r="31" spans="1:9" s="18" customFormat="1" ht="15" x14ac:dyDescent="0.25">
      <c r="A31" s="25" t="s">
        <v>160</v>
      </c>
      <c r="B31" s="25" t="s">
        <v>161</v>
      </c>
      <c r="C31" s="48">
        <v>14782.64</v>
      </c>
      <c r="D31" s="48">
        <v>36956.61</v>
      </c>
      <c r="E31" s="117"/>
      <c r="F31" s="117"/>
      <c r="G31" s="117"/>
      <c r="H31" s="117"/>
      <c r="I31" s="117"/>
    </row>
    <row r="32" spans="1:9" s="18" customFormat="1" ht="35.1" customHeight="1" x14ac:dyDescent="0.25">
      <c r="A32" s="14" t="s">
        <v>236</v>
      </c>
      <c r="B32" s="15" t="s">
        <v>126</v>
      </c>
      <c r="C32" s="11"/>
      <c r="D32" s="11"/>
      <c r="E32" s="52">
        <v>28</v>
      </c>
      <c r="F32" s="13"/>
      <c r="G32" s="19"/>
      <c r="H32" s="20"/>
      <c r="I32" s="20"/>
    </row>
    <row r="33" spans="1:9" s="18" customFormat="1" ht="35.1" customHeight="1" x14ac:dyDescent="0.25">
      <c r="A33" s="14" t="s">
        <v>237</v>
      </c>
      <c r="B33" s="15" t="s">
        <v>127</v>
      </c>
      <c r="C33" s="11"/>
      <c r="D33" s="11"/>
      <c r="E33" s="52">
        <v>3</v>
      </c>
      <c r="F33" s="13"/>
      <c r="G33" s="19"/>
      <c r="H33" s="20"/>
      <c r="I33" s="20"/>
    </row>
    <row r="34" spans="1:9" s="22" customFormat="1" ht="15" customHeight="1" x14ac:dyDescent="0.25">
      <c r="A34" s="122" t="s">
        <v>421</v>
      </c>
      <c r="B34" s="123"/>
      <c r="C34" s="123"/>
      <c r="D34" s="123"/>
      <c r="E34" s="123"/>
      <c r="F34" s="123"/>
      <c r="G34" s="123"/>
      <c r="H34" s="124"/>
      <c r="I34" s="66"/>
    </row>
    <row r="35" spans="1:9" s="18" customFormat="1" ht="30" x14ac:dyDescent="0.25">
      <c r="A35" s="23" t="s">
        <v>129</v>
      </c>
      <c r="B35" s="24" t="s">
        <v>38</v>
      </c>
      <c r="C35" s="23" t="s">
        <v>138</v>
      </c>
      <c r="D35" s="23" t="s">
        <v>139</v>
      </c>
      <c r="E35" s="116" t="s">
        <v>173</v>
      </c>
      <c r="F35" s="116" t="s">
        <v>162</v>
      </c>
      <c r="G35" s="116" t="s">
        <v>165</v>
      </c>
      <c r="H35" s="116" t="s">
        <v>163</v>
      </c>
      <c r="I35" s="116" t="s">
        <v>164</v>
      </c>
    </row>
    <row r="36" spans="1:9" s="18" customFormat="1" ht="15" x14ac:dyDescent="0.25">
      <c r="A36" s="25" t="s">
        <v>160</v>
      </c>
      <c r="B36" s="25" t="s">
        <v>161</v>
      </c>
      <c r="C36" s="48">
        <v>34438.57</v>
      </c>
      <c r="D36" s="48">
        <v>86096.43</v>
      </c>
      <c r="E36" s="117"/>
      <c r="F36" s="117"/>
      <c r="G36" s="117"/>
      <c r="H36" s="117"/>
      <c r="I36" s="117"/>
    </row>
    <row r="37" spans="1:9" s="18" customFormat="1" ht="35.1" customHeight="1" x14ac:dyDescent="0.25">
      <c r="A37" s="14" t="s">
        <v>375</v>
      </c>
      <c r="B37" s="15" t="s">
        <v>123</v>
      </c>
      <c r="C37" s="11"/>
      <c r="D37" s="11"/>
      <c r="E37" s="52">
        <v>5</v>
      </c>
      <c r="F37" s="13"/>
      <c r="G37" s="19"/>
      <c r="H37" s="20"/>
      <c r="I37" s="20"/>
    </row>
    <row r="38" spans="1:9" s="18" customFormat="1" ht="35.1" customHeight="1" x14ac:dyDescent="0.25">
      <c r="A38" s="14" t="s">
        <v>335</v>
      </c>
      <c r="B38" s="15" t="s">
        <v>84</v>
      </c>
      <c r="C38" s="11"/>
      <c r="D38" s="11"/>
      <c r="E38" s="52">
        <v>6</v>
      </c>
      <c r="F38" s="13"/>
      <c r="G38" s="19"/>
      <c r="H38" s="20"/>
      <c r="I38" s="20"/>
    </row>
    <row r="39" spans="1:9" s="18" customFormat="1" ht="35.1" customHeight="1" x14ac:dyDescent="0.25">
      <c r="A39" s="14" t="s">
        <v>308</v>
      </c>
      <c r="B39" s="15" t="s">
        <v>57</v>
      </c>
      <c r="C39" s="11"/>
      <c r="D39" s="11"/>
      <c r="E39" s="52">
        <v>1</v>
      </c>
      <c r="F39" s="13"/>
      <c r="G39" s="19"/>
      <c r="H39" s="20"/>
      <c r="I39" s="20"/>
    </row>
    <row r="40" spans="1:9" s="18" customFormat="1" ht="35.1" customHeight="1" x14ac:dyDescent="0.25">
      <c r="A40" s="14" t="s">
        <v>314</v>
      </c>
      <c r="B40" s="15" t="s">
        <v>63</v>
      </c>
      <c r="C40" s="11"/>
      <c r="D40" s="11"/>
      <c r="E40" s="52">
        <v>10</v>
      </c>
      <c r="F40" s="13"/>
      <c r="G40" s="19"/>
      <c r="H40" s="20"/>
      <c r="I40" s="20"/>
    </row>
    <row r="41" spans="1:9" s="18" customFormat="1" ht="35.1" customHeight="1" x14ac:dyDescent="0.25">
      <c r="A41" s="14" t="s">
        <v>328</v>
      </c>
      <c r="B41" s="15" t="s">
        <v>77</v>
      </c>
      <c r="C41" s="11"/>
      <c r="D41" s="11"/>
      <c r="E41" s="52">
        <v>4</v>
      </c>
      <c r="F41" s="13"/>
      <c r="G41" s="19"/>
      <c r="H41" s="20"/>
      <c r="I41" s="20"/>
    </row>
    <row r="42" spans="1:9" s="18" customFormat="1" ht="35.1" customHeight="1" x14ac:dyDescent="0.25">
      <c r="A42" s="14" t="s">
        <v>298</v>
      </c>
      <c r="B42" s="15" t="s">
        <v>46</v>
      </c>
      <c r="C42" s="11"/>
      <c r="D42" s="11"/>
      <c r="E42" s="52">
        <v>2</v>
      </c>
      <c r="F42" s="13"/>
      <c r="G42" s="19"/>
      <c r="H42" s="20"/>
      <c r="I42" s="20"/>
    </row>
    <row r="43" spans="1:9" s="18" customFormat="1" ht="35.1" customHeight="1" x14ac:dyDescent="0.25">
      <c r="A43" s="14" t="s">
        <v>340</v>
      </c>
      <c r="B43" s="15" t="s">
        <v>89</v>
      </c>
      <c r="C43" s="11"/>
      <c r="D43" s="11"/>
      <c r="E43" s="52">
        <v>1</v>
      </c>
      <c r="F43" s="13"/>
      <c r="G43" s="19"/>
      <c r="H43" s="20"/>
      <c r="I43" s="20"/>
    </row>
    <row r="44" spans="1:9" s="18" customFormat="1" ht="35.1" customHeight="1" x14ac:dyDescent="0.25">
      <c r="A44" s="14" t="s">
        <v>361</v>
      </c>
      <c r="B44" s="15" t="s">
        <v>110</v>
      </c>
      <c r="C44" s="11"/>
      <c r="D44" s="11"/>
      <c r="E44" s="52">
        <v>5</v>
      </c>
      <c r="F44" s="13"/>
      <c r="G44" s="19"/>
      <c r="H44" s="20"/>
      <c r="I44" s="20"/>
    </row>
    <row r="45" spans="1:9" s="18" customFormat="1" ht="35.1" customHeight="1" x14ac:dyDescent="0.25">
      <c r="A45" s="14" t="s">
        <v>330</v>
      </c>
      <c r="B45" s="15" t="s">
        <v>79</v>
      </c>
      <c r="C45" s="11"/>
      <c r="D45" s="11"/>
      <c r="E45" s="52">
        <v>1</v>
      </c>
      <c r="F45" s="13"/>
      <c r="G45" s="19"/>
      <c r="H45" s="20"/>
      <c r="I45" s="20"/>
    </row>
    <row r="46" spans="1:9" s="18" customFormat="1" ht="35.1" customHeight="1" x14ac:dyDescent="0.25">
      <c r="A46" s="14" t="s">
        <v>316</v>
      </c>
      <c r="B46" s="15" t="s">
        <v>65</v>
      </c>
      <c r="C46" s="11"/>
      <c r="D46" s="11"/>
      <c r="E46" s="52">
        <v>2</v>
      </c>
      <c r="F46" s="13"/>
      <c r="G46" s="19"/>
      <c r="H46" s="20"/>
      <c r="I46" s="20"/>
    </row>
    <row r="47" spans="1:9" s="18" customFormat="1" ht="35.1" customHeight="1" x14ac:dyDescent="0.25">
      <c r="A47" s="14" t="s">
        <v>368</v>
      </c>
      <c r="B47" s="15" t="s">
        <v>117</v>
      </c>
      <c r="C47" s="11"/>
      <c r="D47" s="11"/>
      <c r="E47" s="52">
        <v>1</v>
      </c>
      <c r="F47" s="13"/>
      <c r="G47" s="19"/>
      <c r="H47" s="20"/>
      <c r="I47" s="20"/>
    </row>
    <row r="48" spans="1:9" s="18" customFormat="1" ht="35.1" customHeight="1" x14ac:dyDescent="0.25">
      <c r="A48" s="14" t="s">
        <v>341</v>
      </c>
      <c r="B48" s="15" t="s">
        <v>90</v>
      </c>
      <c r="C48" s="11"/>
      <c r="D48" s="11"/>
      <c r="E48" s="52">
        <v>1</v>
      </c>
      <c r="F48" s="13"/>
      <c r="G48" s="19"/>
      <c r="H48" s="20"/>
      <c r="I48" s="20"/>
    </row>
    <row r="49" spans="1:9" s="18" customFormat="1" ht="35.1" customHeight="1" x14ac:dyDescent="0.25">
      <c r="A49" s="14" t="s">
        <v>350</v>
      </c>
      <c r="B49" s="15" t="s">
        <v>99</v>
      </c>
      <c r="C49" s="11"/>
      <c r="D49" s="11"/>
      <c r="E49" s="52">
        <v>3</v>
      </c>
      <c r="F49" s="13"/>
      <c r="G49" s="19"/>
      <c r="H49" s="20"/>
      <c r="I49" s="20"/>
    </row>
    <row r="50" spans="1:9" s="18" customFormat="1" ht="35.1" customHeight="1" x14ac:dyDescent="0.25">
      <c r="A50" s="14" t="s">
        <v>372</v>
      </c>
      <c r="B50" s="15" t="s">
        <v>121</v>
      </c>
      <c r="C50" s="11"/>
      <c r="D50" s="11"/>
      <c r="E50" s="52">
        <v>1</v>
      </c>
      <c r="F50" s="13"/>
      <c r="G50" s="19"/>
      <c r="H50" s="20"/>
      <c r="I50" s="20"/>
    </row>
    <row r="51" spans="1:9" s="18" customFormat="1" ht="35.1" customHeight="1" x14ac:dyDescent="0.25">
      <c r="A51" s="14" t="s">
        <v>373</v>
      </c>
      <c r="B51" s="15" t="s">
        <v>447</v>
      </c>
      <c r="C51" s="11"/>
      <c r="D51" s="11"/>
      <c r="E51" s="52">
        <v>24</v>
      </c>
      <c r="F51" s="13"/>
      <c r="G51" s="19"/>
      <c r="H51" s="20"/>
      <c r="I51" s="20"/>
    </row>
    <row r="52" spans="1:9" s="18" customFormat="1" ht="35.1" customHeight="1" x14ac:dyDescent="0.25">
      <c r="A52" s="14" t="s">
        <v>318</v>
      </c>
      <c r="B52" s="15" t="s">
        <v>68</v>
      </c>
      <c r="C52" s="11"/>
      <c r="D52" s="11"/>
      <c r="E52" s="52">
        <v>3</v>
      </c>
      <c r="F52" s="13"/>
      <c r="G52" s="19"/>
      <c r="H52" s="20"/>
      <c r="I52" s="20"/>
    </row>
    <row r="53" spans="1:9" s="18" customFormat="1" ht="35.1" customHeight="1" x14ac:dyDescent="0.25">
      <c r="A53" s="14" t="s">
        <v>336</v>
      </c>
      <c r="B53" s="15" t="s">
        <v>85</v>
      </c>
      <c r="C53" s="11"/>
      <c r="D53" s="11"/>
      <c r="E53" s="52">
        <v>5</v>
      </c>
      <c r="F53" s="13"/>
      <c r="G53" s="19"/>
      <c r="H53" s="20"/>
      <c r="I53" s="20"/>
    </row>
    <row r="54" spans="1:9" s="18" customFormat="1" ht="35.1" customHeight="1" x14ac:dyDescent="0.25">
      <c r="A54" s="14" t="s">
        <v>302</v>
      </c>
      <c r="B54" s="15" t="s">
        <v>50</v>
      </c>
      <c r="C54" s="11"/>
      <c r="D54" s="11"/>
      <c r="E54" s="52">
        <v>2</v>
      </c>
      <c r="F54" s="13"/>
      <c r="G54" s="19"/>
      <c r="H54" s="20"/>
      <c r="I54" s="20"/>
    </row>
    <row r="55" spans="1:9" s="18" customFormat="1" ht="35.1" customHeight="1" x14ac:dyDescent="0.25">
      <c r="A55" s="14" t="s">
        <v>353</v>
      </c>
      <c r="B55" s="15" t="s">
        <v>102</v>
      </c>
      <c r="C55" s="11"/>
      <c r="D55" s="11"/>
      <c r="E55" s="52">
        <v>2</v>
      </c>
      <c r="F55" s="13"/>
      <c r="G55" s="19"/>
      <c r="H55" s="20"/>
      <c r="I55" s="20"/>
    </row>
    <row r="56" spans="1:9" s="18" customFormat="1" ht="35.1" customHeight="1" x14ac:dyDescent="0.25">
      <c r="A56" s="14" t="s">
        <v>363</v>
      </c>
      <c r="B56" s="15" t="s">
        <v>112</v>
      </c>
      <c r="C56" s="11"/>
      <c r="D56" s="11"/>
      <c r="E56" s="52">
        <v>4</v>
      </c>
      <c r="F56" s="13"/>
      <c r="G56" s="19"/>
      <c r="H56" s="20"/>
      <c r="I56" s="20"/>
    </row>
    <row r="57" spans="1:9" s="18" customFormat="1" ht="35.1" customHeight="1" x14ac:dyDescent="0.25">
      <c r="A57" s="14" t="s">
        <v>326</v>
      </c>
      <c r="B57" s="15" t="s">
        <v>75</v>
      </c>
      <c r="C57" s="11"/>
      <c r="D57" s="11"/>
      <c r="E57" s="52">
        <v>1</v>
      </c>
      <c r="F57" s="13"/>
      <c r="G57" s="19"/>
      <c r="H57" s="20"/>
      <c r="I57" s="20"/>
    </row>
    <row r="58" spans="1:9" s="18" customFormat="1" ht="35.1" customHeight="1" x14ac:dyDescent="0.25">
      <c r="A58" s="14" t="s">
        <v>303</v>
      </c>
      <c r="B58" s="15" t="s">
        <v>51</v>
      </c>
      <c r="C58" s="11"/>
      <c r="D58" s="11"/>
      <c r="E58" s="52">
        <v>1</v>
      </c>
      <c r="F58" s="13"/>
      <c r="G58" s="19"/>
      <c r="H58" s="20"/>
      <c r="I58" s="20"/>
    </row>
    <row r="59" spans="1:9" s="18" customFormat="1" ht="35.1" customHeight="1" x14ac:dyDescent="0.25">
      <c r="A59" s="14" t="s">
        <v>351</v>
      </c>
      <c r="B59" s="15" t="s">
        <v>100</v>
      </c>
      <c r="C59" s="11"/>
      <c r="D59" s="11"/>
      <c r="E59" s="52">
        <v>2</v>
      </c>
      <c r="F59" s="13"/>
      <c r="G59" s="19"/>
      <c r="H59" s="20"/>
      <c r="I59" s="20"/>
    </row>
    <row r="60" spans="1:9" s="18" customFormat="1" ht="35.1" customHeight="1" x14ac:dyDescent="0.25">
      <c r="A60" s="14" t="s">
        <v>371</v>
      </c>
      <c r="B60" s="15" t="s">
        <v>120</v>
      </c>
      <c r="C60" s="11"/>
      <c r="D60" s="11"/>
      <c r="E60" s="52">
        <v>2</v>
      </c>
      <c r="F60" s="13"/>
      <c r="G60" s="19"/>
      <c r="H60" s="20"/>
      <c r="I60" s="20"/>
    </row>
    <row r="61" spans="1:9" s="18" customFormat="1" ht="35.1" customHeight="1" x14ac:dyDescent="0.25">
      <c r="A61" s="14" t="s">
        <v>309</v>
      </c>
      <c r="B61" s="15" t="s">
        <v>58</v>
      </c>
      <c r="C61" s="11"/>
      <c r="D61" s="11"/>
      <c r="E61" s="52">
        <v>4</v>
      </c>
      <c r="F61" s="13"/>
      <c r="G61" s="19"/>
      <c r="H61" s="20"/>
      <c r="I61" s="20"/>
    </row>
    <row r="62" spans="1:9" s="18" customFormat="1" ht="35.1" customHeight="1" x14ac:dyDescent="0.25">
      <c r="A62" s="14" t="s">
        <v>313</v>
      </c>
      <c r="B62" s="15" t="s">
        <v>62</v>
      </c>
      <c r="C62" s="11"/>
      <c r="D62" s="11"/>
      <c r="E62" s="52">
        <v>5</v>
      </c>
      <c r="F62" s="13"/>
      <c r="G62" s="19"/>
      <c r="H62" s="20"/>
      <c r="I62" s="20"/>
    </row>
    <row r="63" spans="1:9" s="18" customFormat="1" ht="35.1" customHeight="1" x14ac:dyDescent="0.25">
      <c r="A63" s="14" t="s">
        <v>393</v>
      </c>
      <c r="B63" s="15" t="s">
        <v>67</v>
      </c>
      <c r="C63" s="11"/>
      <c r="D63" s="11"/>
      <c r="E63" s="52">
        <v>2</v>
      </c>
      <c r="F63" s="13"/>
      <c r="G63" s="19"/>
      <c r="H63" s="20"/>
      <c r="I63" s="20"/>
    </row>
    <row r="64" spans="1:9" s="18" customFormat="1" ht="35.1" customHeight="1" x14ac:dyDescent="0.25">
      <c r="A64" s="14" t="s">
        <v>292</v>
      </c>
      <c r="B64" s="15" t="s">
        <v>39</v>
      </c>
      <c r="C64" s="11"/>
      <c r="D64" s="11"/>
      <c r="E64" s="52">
        <v>7</v>
      </c>
      <c r="F64" s="13"/>
      <c r="G64" s="19"/>
      <c r="H64" s="20"/>
      <c r="I64" s="20"/>
    </row>
    <row r="65" spans="1:9" s="18" customFormat="1" ht="35.1" customHeight="1" x14ac:dyDescent="0.25">
      <c r="A65" s="14" t="s">
        <v>364</v>
      </c>
      <c r="B65" s="15" t="s">
        <v>113</v>
      </c>
      <c r="C65" s="11"/>
      <c r="D65" s="11"/>
      <c r="E65" s="52">
        <v>6</v>
      </c>
      <c r="F65" s="13"/>
      <c r="G65" s="19"/>
      <c r="H65" s="20"/>
      <c r="I65" s="20"/>
    </row>
    <row r="66" spans="1:9" s="18" customFormat="1" ht="35.1" customHeight="1" x14ac:dyDescent="0.25">
      <c r="A66" s="14" t="s">
        <v>358</v>
      </c>
      <c r="B66" s="15" t="s">
        <v>107</v>
      </c>
      <c r="C66" s="11"/>
      <c r="D66" s="11"/>
      <c r="E66" s="52">
        <v>1</v>
      </c>
      <c r="F66" s="13"/>
      <c r="G66" s="19"/>
      <c r="H66" s="20"/>
      <c r="I66" s="20"/>
    </row>
    <row r="67" spans="1:9" s="18" customFormat="1" ht="35.1" customHeight="1" x14ac:dyDescent="0.25">
      <c r="A67" s="14" t="s">
        <v>343</v>
      </c>
      <c r="B67" s="15" t="s">
        <v>92</v>
      </c>
      <c r="C67" s="11"/>
      <c r="D67" s="11"/>
      <c r="E67" s="52">
        <v>1</v>
      </c>
      <c r="F67" s="13"/>
      <c r="G67" s="19"/>
      <c r="H67" s="20"/>
      <c r="I67" s="20"/>
    </row>
    <row r="68" spans="1:9" s="18" customFormat="1" ht="35.1" customHeight="1" x14ac:dyDescent="0.25">
      <c r="A68" s="14" t="s">
        <v>294</v>
      </c>
      <c r="B68" s="15" t="s">
        <v>41</v>
      </c>
      <c r="C68" s="11"/>
      <c r="D68" s="11"/>
      <c r="E68" s="52">
        <v>1</v>
      </c>
      <c r="F68" s="13"/>
      <c r="G68" s="19"/>
      <c r="H68" s="20"/>
      <c r="I68" s="20"/>
    </row>
    <row r="69" spans="1:9" s="18" customFormat="1" ht="35.1" customHeight="1" x14ac:dyDescent="0.25">
      <c r="A69" s="14" t="s">
        <v>325</v>
      </c>
      <c r="B69" s="15" t="s">
        <v>74</v>
      </c>
      <c r="C69" s="11"/>
      <c r="D69" s="11"/>
      <c r="E69" s="52">
        <v>1</v>
      </c>
      <c r="F69" s="13"/>
      <c r="G69" s="19"/>
      <c r="H69" s="20"/>
      <c r="I69" s="20"/>
    </row>
    <row r="70" spans="1:9" s="18" customFormat="1" ht="35.1" customHeight="1" x14ac:dyDescent="0.25">
      <c r="A70" s="14" t="s">
        <v>345</v>
      </c>
      <c r="B70" s="15" t="s">
        <v>94</v>
      </c>
      <c r="C70" s="11"/>
      <c r="D70" s="11"/>
      <c r="E70" s="52">
        <v>2</v>
      </c>
      <c r="F70" s="13"/>
      <c r="G70" s="19"/>
      <c r="H70" s="20"/>
      <c r="I70" s="20"/>
    </row>
    <row r="71" spans="1:9" s="18" customFormat="1" ht="35.1" customHeight="1" x14ac:dyDescent="0.25">
      <c r="A71" s="14" t="s">
        <v>317</v>
      </c>
      <c r="B71" s="15" t="s">
        <v>66</v>
      </c>
      <c r="C71" s="11"/>
      <c r="D71" s="11"/>
      <c r="E71" s="52">
        <v>2</v>
      </c>
      <c r="F71" s="13"/>
      <c r="G71" s="19"/>
      <c r="H71" s="20"/>
      <c r="I71" s="20"/>
    </row>
    <row r="72" spans="1:9" s="18" customFormat="1" ht="35.1" customHeight="1" x14ac:dyDescent="0.25">
      <c r="A72" s="14" t="s">
        <v>344</v>
      </c>
      <c r="B72" s="15" t="s">
        <v>93</v>
      </c>
      <c r="C72" s="11"/>
      <c r="D72" s="11"/>
      <c r="E72" s="52">
        <v>2</v>
      </c>
      <c r="F72" s="13"/>
      <c r="G72" s="19"/>
      <c r="H72" s="20"/>
      <c r="I72" s="20"/>
    </row>
    <row r="73" spans="1:9" s="18" customFormat="1" ht="35.1" customHeight="1" x14ac:dyDescent="0.25">
      <c r="A73" s="14" t="s">
        <v>346</v>
      </c>
      <c r="B73" s="15" t="s">
        <v>95</v>
      </c>
      <c r="C73" s="11"/>
      <c r="D73" s="11"/>
      <c r="E73" s="52">
        <v>1</v>
      </c>
      <c r="F73" s="13"/>
      <c r="G73" s="19"/>
      <c r="H73" s="20"/>
      <c r="I73" s="20"/>
    </row>
    <row r="74" spans="1:9" s="18" customFormat="1" ht="35.1" customHeight="1" x14ac:dyDescent="0.25">
      <c r="A74" s="14" t="s">
        <v>352</v>
      </c>
      <c r="B74" s="15" t="s">
        <v>101</v>
      </c>
      <c r="C74" s="11"/>
      <c r="D74" s="11"/>
      <c r="E74" s="52">
        <v>2</v>
      </c>
      <c r="F74" s="13"/>
      <c r="G74" s="19"/>
      <c r="H74" s="20"/>
      <c r="I74" s="20"/>
    </row>
    <row r="75" spans="1:9" s="18" customFormat="1" ht="35.1" customHeight="1" x14ac:dyDescent="0.25">
      <c r="A75" s="14" t="s">
        <v>365</v>
      </c>
      <c r="B75" s="15" t="s">
        <v>114</v>
      </c>
      <c r="C75" s="11"/>
      <c r="D75" s="11"/>
      <c r="E75" s="52">
        <v>2</v>
      </c>
      <c r="F75" s="13"/>
      <c r="G75" s="19"/>
      <c r="H75" s="20"/>
      <c r="I75" s="20"/>
    </row>
    <row r="76" spans="1:9" s="18" customFormat="1" ht="35.1" customHeight="1" x14ac:dyDescent="0.25">
      <c r="A76" s="14" t="s">
        <v>332</v>
      </c>
      <c r="B76" s="15" t="s">
        <v>81</v>
      </c>
      <c r="C76" s="11"/>
      <c r="D76" s="11"/>
      <c r="E76" s="52">
        <v>1</v>
      </c>
      <c r="F76" s="13"/>
      <c r="G76" s="19"/>
      <c r="H76" s="20"/>
      <c r="I76" s="20"/>
    </row>
    <row r="77" spans="1:9" s="18" customFormat="1" ht="35.1" customHeight="1" x14ac:dyDescent="0.25">
      <c r="A77" s="14" t="s">
        <v>301</v>
      </c>
      <c r="B77" s="15" t="s">
        <v>49</v>
      </c>
      <c r="C77" s="11"/>
      <c r="D77" s="11"/>
      <c r="E77" s="52">
        <v>1</v>
      </c>
      <c r="F77" s="13"/>
      <c r="G77" s="19"/>
      <c r="H77" s="20"/>
      <c r="I77" s="20"/>
    </row>
    <row r="78" spans="1:9" s="18" customFormat="1" ht="35.1" customHeight="1" x14ac:dyDescent="0.25">
      <c r="A78" s="14" t="s">
        <v>349</v>
      </c>
      <c r="B78" s="15" t="s">
        <v>98</v>
      </c>
      <c r="C78" s="11"/>
      <c r="D78" s="11"/>
      <c r="E78" s="52">
        <v>1</v>
      </c>
      <c r="F78" s="13"/>
      <c r="G78" s="19"/>
      <c r="H78" s="20"/>
      <c r="I78" s="20"/>
    </row>
    <row r="79" spans="1:9" s="18" customFormat="1" ht="35.1" customHeight="1" x14ac:dyDescent="0.25">
      <c r="A79" s="14" t="s">
        <v>306</v>
      </c>
      <c r="B79" s="15" t="s">
        <v>463</v>
      </c>
      <c r="C79" s="11"/>
      <c r="D79" s="11"/>
      <c r="E79" s="52">
        <v>1</v>
      </c>
      <c r="F79" s="13"/>
      <c r="G79" s="19"/>
      <c r="H79" s="20"/>
      <c r="I79" s="20"/>
    </row>
    <row r="80" spans="1:9" s="22" customFormat="1" ht="15" customHeight="1" x14ac:dyDescent="0.25">
      <c r="A80" s="122" t="s">
        <v>154</v>
      </c>
      <c r="B80" s="123"/>
      <c r="C80" s="123"/>
      <c r="D80" s="123"/>
      <c r="E80" s="123"/>
      <c r="F80" s="123"/>
      <c r="G80" s="123">
        <f>SUM(G37:G79)</f>
        <v>0</v>
      </c>
      <c r="H80" s="124">
        <f>SUM(H37:H79)</f>
        <v>0</v>
      </c>
      <c r="I80" s="66"/>
    </row>
    <row r="81" spans="1:9" s="22" customFormat="1" ht="15" customHeight="1" x14ac:dyDescent="0.25">
      <c r="A81" s="122" t="s">
        <v>462</v>
      </c>
      <c r="B81" s="123"/>
      <c r="C81" s="123"/>
      <c r="D81" s="123"/>
      <c r="E81" s="123"/>
      <c r="F81" s="123"/>
      <c r="G81" s="123"/>
      <c r="H81" s="124"/>
      <c r="I81" s="66"/>
    </row>
    <row r="82" spans="1:9" s="62" customFormat="1" ht="15" customHeight="1" x14ac:dyDescent="0.25">
      <c r="A82" s="68"/>
      <c r="B82" s="68"/>
      <c r="C82" s="68"/>
      <c r="D82" s="68"/>
      <c r="E82" s="68"/>
      <c r="F82" s="68"/>
      <c r="G82" s="68"/>
      <c r="H82" s="68"/>
      <c r="I82" s="69"/>
    </row>
    <row r="83" spans="1:9" s="62" customFormat="1" ht="15" customHeight="1" x14ac:dyDescent="0.25">
      <c r="A83" s="68"/>
      <c r="B83" s="68"/>
      <c r="C83" s="68"/>
      <c r="D83" s="68"/>
      <c r="E83" s="68"/>
      <c r="F83" s="68"/>
      <c r="G83" s="68"/>
      <c r="H83" s="68"/>
      <c r="I83" s="69"/>
    </row>
    <row r="84" spans="1:9" s="62" customFormat="1" ht="15" customHeight="1" x14ac:dyDescent="0.25">
      <c r="A84" s="68"/>
      <c r="B84" s="68"/>
      <c r="C84" s="68"/>
      <c r="D84" s="68"/>
      <c r="E84" s="68"/>
      <c r="F84" s="68"/>
      <c r="G84" s="68"/>
      <c r="H84" s="68"/>
      <c r="I84" s="69"/>
    </row>
    <row r="86" spans="1:9" s="3" customFormat="1" x14ac:dyDescent="0.2">
      <c r="A86" s="5"/>
      <c r="B86" s="7"/>
      <c r="C86" s="6"/>
      <c r="D86" s="6"/>
      <c r="E86" s="6"/>
      <c r="F86" s="104"/>
      <c r="G86" s="7"/>
      <c r="H86" s="4"/>
      <c r="I86" s="4"/>
    </row>
    <row r="87" spans="1:9" s="3" customFormat="1" ht="15" x14ac:dyDescent="0.25">
      <c r="A87" s="5"/>
      <c r="B87" s="7"/>
      <c r="C87" s="118" t="s">
        <v>681</v>
      </c>
      <c r="D87" s="118"/>
      <c r="E87" s="118"/>
      <c r="F87" s="118"/>
      <c r="G87" s="7"/>
      <c r="H87" s="4"/>
      <c r="I87" s="4"/>
    </row>
  </sheetData>
  <mergeCells count="31">
    <mergeCell ref="A81:H81"/>
    <mergeCell ref="C87:F87"/>
    <mergeCell ref="A1:I1"/>
    <mergeCell ref="A2:I2"/>
    <mergeCell ref="F35:F36"/>
    <mergeCell ref="G35:G36"/>
    <mergeCell ref="H35:H36"/>
    <mergeCell ref="I35:I36"/>
    <mergeCell ref="A80:H80"/>
    <mergeCell ref="B12:I12"/>
    <mergeCell ref="A22:H22"/>
    <mergeCell ref="E23:E24"/>
    <mergeCell ref="F23:F24"/>
    <mergeCell ref="G23:G24"/>
    <mergeCell ref="H23:H24"/>
    <mergeCell ref="I30:I31"/>
    <mergeCell ref="A34:H34"/>
    <mergeCell ref="E35:E36"/>
    <mergeCell ref="A3:I3"/>
    <mergeCell ref="A4:I4"/>
    <mergeCell ref="E13:E14"/>
    <mergeCell ref="A29:H29"/>
    <mergeCell ref="E30:E31"/>
    <mergeCell ref="F30:F31"/>
    <mergeCell ref="G30:G31"/>
    <mergeCell ref="H30:H31"/>
    <mergeCell ref="I23:I24"/>
    <mergeCell ref="I13:I14"/>
    <mergeCell ref="H13:H14"/>
    <mergeCell ref="G13:G14"/>
    <mergeCell ref="F13:F14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3"/>
  <sheetViews>
    <sheetView topLeftCell="C55" zoomScale="87" zoomScaleNormal="87" zoomScaleSheetLayoutView="160" workbookViewId="0">
      <selection activeCell="A2" sqref="A2:I2"/>
    </sheetView>
  </sheetViews>
  <sheetFormatPr baseColWidth="10" defaultColWidth="11.42578125" defaultRowHeight="14.25" x14ac:dyDescent="0.2"/>
  <cols>
    <col min="1" max="1" width="13" style="5" customWidth="1"/>
    <col min="2" max="2" width="70.28515625" style="7" customWidth="1"/>
    <col min="3" max="3" width="19.7109375" style="7" customWidth="1"/>
    <col min="4" max="4" width="17.42578125" style="7" customWidth="1"/>
    <col min="5" max="5" width="15.5703125" style="7" customWidth="1"/>
    <col min="6" max="6" width="17" style="7" customWidth="1"/>
    <col min="7" max="7" width="15" style="7" customWidth="1"/>
    <col min="8" max="8" width="15.28515625" style="4" customWidth="1"/>
    <col min="9" max="9" width="20" style="4" customWidth="1"/>
    <col min="10" max="10" width="11.42578125" style="9"/>
    <col min="11" max="11" width="54.42578125" style="9" customWidth="1"/>
    <col min="12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7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7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7"/>
      <c r="J3" s="101"/>
      <c r="K3" s="101"/>
      <c r="L3" s="101"/>
      <c r="M3" s="101"/>
    </row>
    <row r="4" spans="1:13" s="87" customFormat="1" ht="19.5" x14ac:dyDescent="0.3">
      <c r="A4" s="107" t="s">
        <v>676</v>
      </c>
      <c r="B4" s="107"/>
      <c r="C4" s="107"/>
      <c r="D4" s="107"/>
      <c r="E4" s="107"/>
      <c r="F4" s="107"/>
      <c r="G4" s="107"/>
      <c r="H4" s="107"/>
      <c r="I4" s="107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7" customFormat="1" x14ac:dyDescent="0.2">
      <c r="A11" s="5"/>
    </row>
    <row r="12" spans="1:13" s="17" customFormat="1" ht="15" x14ac:dyDescent="0.25">
      <c r="A12" s="23" t="s">
        <v>141</v>
      </c>
      <c r="B12" s="119" t="s">
        <v>397</v>
      </c>
      <c r="C12" s="120"/>
      <c r="D12" s="120"/>
      <c r="E12" s="120"/>
      <c r="F12" s="120"/>
      <c r="G12" s="120"/>
      <c r="H12" s="120"/>
      <c r="I12" s="121"/>
    </row>
    <row r="13" spans="1:13" s="18" customFormat="1" ht="46.5" customHeight="1" x14ac:dyDescent="0.25">
      <c r="A13" s="23" t="s">
        <v>464</v>
      </c>
      <c r="B13" s="24" t="s">
        <v>414</v>
      </c>
      <c r="C13" s="23" t="s">
        <v>138</v>
      </c>
      <c r="D13" s="23" t="s">
        <v>139</v>
      </c>
      <c r="E13" s="116" t="s">
        <v>173</v>
      </c>
      <c r="F13" s="116" t="s">
        <v>162</v>
      </c>
      <c r="G13" s="116" t="s">
        <v>165</v>
      </c>
      <c r="H13" s="116" t="s">
        <v>163</v>
      </c>
      <c r="I13" s="116" t="s">
        <v>164</v>
      </c>
    </row>
    <row r="14" spans="1:13" s="18" customFormat="1" ht="15" x14ac:dyDescent="0.25">
      <c r="A14" s="25" t="s">
        <v>160</v>
      </c>
      <c r="B14" s="25" t="s">
        <v>161</v>
      </c>
      <c r="C14" s="48">
        <v>67074.399999999994</v>
      </c>
      <c r="D14" s="48">
        <v>167686</v>
      </c>
      <c r="E14" s="117"/>
      <c r="F14" s="117"/>
      <c r="G14" s="117"/>
      <c r="H14" s="117"/>
      <c r="I14" s="117"/>
    </row>
    <row r="15" spans="1:13" s="21" customFormat="1" ht="28.5" customHeight="1" x14ac:dyDescent="0.25">
      <c r="A15" s="52" t="s">
        <v>238</v>
      </c>
      <c r="B15" s="59" t="s">
        <v>416</v>
      </c>
      <c r="C15" s="11"/>
      <c r="D15" s="11"/>
      <c r="E15" s="52">
        <v>1</v>
      </c>
      <c r="F15" s="13"/>
      <c r="G15" s="19"/>
      <c r="H15" s="20"/>
      <c r="I15" s="20"/>
    </row>
    <row r="16" spans="1:13" s="21" customFormat="1" ht="28.5" customHeight="1" x14ac:dyDescent="0.25">
      <c r="A16" s="52" t="s">
        <v>239</v>
      </c>
      <c r="B16" s="59" t="s">
        <v>448</v>
      </c>
      <c r="C16" s="11"/>
      <c r="D16" s="11"/>
      <c r="E16" s="52">
        <v>14</v>
      </c>
      <c r="F16" s="13"/>
      <c r="G16" s="19"/>
      <c r="H16" s="20"/>
      <c r="I16" s="20"/>
    </row>
    <row r="17" spans="1:9" s="21" customFormat="1" ht="28.5" customHeight="1" x14ac:dyDescent="0.25">
      <c r="A17" s="52" t="s">
        <v>240</v>
      </c>
      <c r="B17" s="59" t="s">
        <v>449</v>
      </c>
      <c r="C17" s="11"/>
      <c r="D17" s="11"/>
      <c r="E17" s="52">
        <v>80</v>
      </c>
      <c r="F17" s="13"/>
      <c r="G17" s="19"/>
      <c r="H17" s="20"/>
      <c r="I17" s="20"/>
    </row>
    <row r="18" spans="1:9" s="21" customFormat="1" ht="28.5" customHeight="1" x14ac:dyDescent="0.25">
      <c r="A18" s="52" t="s">
        <v>290</v>
      </c>
      <c r="B18" s="59" t="s">
        <v>417</v>
      </c>
      <c r="C18" s="11"/>
      <c r="D18" s="11"/>
      <c r="E18" s="52">
        <v>1</v>
      </c>
      <c r="F18" s="13"/>
      <c r="G18" s="19"/>
      <c r="H18" s="20"/>
      <c r="I18" s="20"/>
    </row>
    <row r="19" spans="1:9" s="21" customFormat="1" ht="28.5" customHeight="1" x14ac:dyDescent="0.25">
      <c r="A19" s="52" t="s">
        <v>241</v>
      </c>
      <c r="B19" s="59" t="s">
        <v>450</v>
      </c>
      <c r="C19" s="11"/>
      <c r="D19" s="11"/>
      <c r="E19" s="52">
        <v>1</v>
      </c>
      <c r="F19" s="13"/>
      <c r="G19" s="19"/>
      <c r="H19" s="20"/>
      <c r="I19" s="20"/>
    </row>
    <row r="20" spans="1:9" s="21" customFormat="1" ht="28.5" customHeight="1" x14ac:dyDescent="0.25">
      <c r="A20" s="52" t="s">
        <v>242</v>
      </c>
      <c r="B20" s="59" t="s">
        <v>451</v>
      </c>
      <c r="C20" s="11"/>
      <c r="D20" s="11"/>
      <c r="E20" s="52">
        <v>1</v>
      </c>
      <c r="F20" s="13"/>
      <c r="G20" s="19"/>
      <c r="H20" s="20"/>
      <c r="I20" s="20"/>
    </row>
    <row r="21" spans="1:9" s="21" customFormat="1" ht="28.5" customHeight="1" x14ac:dyDescent="0.25">
      <c r="A21" s="52" t="s">
        <v>376</v>
      </c>
      <c r="B21" s="59" t="s">
        <v>377</v>
      </c>
      <c r="C21" s="11"/>
      <c r="D21" s="11"/>
      <c r="E21" s="52">
        <v>1</v>
      </c>
      <c r="F21" s="13"/>
      <c r="G21" s="19"/>
      <c r="H21" s="20"/>
      <c r="I21" s="20"/>
    </row>
    <row r="22" spans="1:9" s="21" customFormat="1" ht="28.5" customHeight="1" x14ac:dyDescent="0.25">
      <c r="A22" s="52" t="s">
        <v>243</v>
      </c>
      <c r="B22" s="59" t="s">
        <v>244</v>
      </c>
      <c r="C22" s="11"/>
      <c r="D22" s="11"/>
      <c r="E22" s="52">
        <v>1</v>
      </c>
      <c r="F22" s="13"/>
      <c r="G22" s="19"/>
      <c r="H22" s="20"/>
      <c r="I22" s="20"/>
    </row>
    <row r="23" spans="1:9" s="21" customFormat="1" ht="28.5" customHeight="1" x14ac:dyDescent="0.25">
      <c r="A23" s="52" t="s">
        <v>245</v>
      </c>
      <c r="B23" s="59" t="s">
        <v>246</v>
      </c>
      <c r="C23" s="11"/>
      <c r="D23" s="11"/>
      <c r="E23" s="52">
        <v>2</v>
      </c>
      <c r="F23" s="13"/>
      <c r="G23" s="19"/>
      <c r="H23" s="20"/>
      <c r="I23" s="20"/>
    </row>
    <row r="24" spans="1:9" s="21" customFormat="1" ht="28.5" customHeight="1" x14ac:dyDescent="0.25">
      <c r="A24" s="52" t="s">
        <v>247</v>
      </c>
      <c r="B24" s="59" t="s">
        <v>248</v>
      </c>
      <c r="C24" s="11"/>
      <c r="D24" s="11"/>
      <c r="E24" s="52">
        <v>27</v>
      </c>
      <c r="F24" s="13"/>
      <c r="G24" s="19"/>
      <c r="H24" s="20"/>
      <c r="I24" s="20"/>
    </row>
    <row r="25" spans="1:9" s="21" customFormat="1" ht="28.5" customHeight="1" x14ac:dyDescent="0.25">
      <c r="A25" s="52" t="s">
        <v>291</v>
      </c>
      <c r="B25" s="59" t="s">
        <v>378</v>
      </c>
      <c r="C25" s="11"/>
      <c r="D25" s="11"/>
      <c r="E25" s="52">
        <v>1</v>
      </c>
      <c r="F25" s="13"/>
      <c r="G25" s="19"/>
      <c r="H25" s="20"/>
      <c r="I25" s="20"/>
    </row>
    <row r="26" spans="1:9" s="21" customFormat="1" ht="28.5" customHeight="1" x14ac:dyDescent="0.25">
      <c r="A26" s="52" t="s">
        <v>288</v>
      </c>
      <c r="B26" s="59" t="s">
        <v>452</v>
      </c>
      <c r="C26" s="11"/>
      <c r="D26" s="11"/>
      <c r="E26" s="52">
        <v>1</v>
      </c>
      <c r="F26" s="13"/>
      <c r="G26" s="19"/>
      <c r="H26" s="20"/>
      <c r="I26" s="20"/>
    </row>
    <row r="27" spans="1:9" s="21" customFormat="1" ht="28.5" customHeight="1" x14ac:dyDescent="0.25">
      <c r="A27" s="52" t="s">
        <v>249</v>
      </c>
      <c r="B27" s="59" t="s">
        <v>250</v>
      </c>
      <c r="C27" s="11"/>
      <c r="D27" s="11"/>
      <c r="E27" s="52">
        <v>37</v>
      </c>
      <c r="F27" s="13"/>
      <c r="G27" s="19"/>
      <c r="H27" s="20"/>
      <c r="I27" s="20"/>
    </row>
    <row r="28" spans="1:9" s="21" customFormat="1" ht="28.5" customHeight="1" x14ac:dyDescent="0.25">
      <c r="A28" s="52" t="s">
        <v>251</v>
      </c>
      <c r="B28" s="59" t="s">
        <v>453</v>
      </c>
      <c r="C28" s="11"/>
      <c r="D28" s="11"/>
      <c r="E28" s="52">
        <v>45</v>
      </c>
      <c r="F28" s="13"/>
      <c r="G28" s="19"/>
      <c r="H28" s="20"/>
      <c r="I28" s="20"/>
    </row>
    <row r="29" spans="1:9" s="21" customFormat="1" ht="28.5" customHeight="1" x14ac:dyDescent="0.25">
      <c r="A29" s="52" t="s">
        <v>252</v>
      </c>
      <c r="B29" s="59" t="s">
        <v>454</v>
      </c>
      <c r="C29" s="11"/>
      <c r="D29" s="11"/>
      <c r="E29" s="52">
        <v>12</v>
      </c>
      <c r="F29" s="13"/>
      <c r="G29" s="19"/>
      <c r="H29" s="20"/>
      <c r="I29" s="20"/>
    </row>
    <row r="30" spans="1:9" s="21" customFormat="1" ht="28.5" customHeight="1" x14ac:dyDescent="0.25">
      <c r="A30" s="52" t="s">
        <v>253</v>
      </c>
      <c r="B30" s="59" t="s">
        <v>254</v>
      </c>
      <c r="C30" s="11"/>
      <c r="D30" s="11"/>
      <c r="E30" s="52">
        <v>1</v>
      </c>
      <c r="F30" s="13"/>
      <c r="G30" s="19"/>
      <c r="H30" s="20"/>
      <c r="I30" s="20"/>
    </row>
    <row r="31" spans="1:9" s="21" customFormat="1" ht="28.5" customHeight="1" x14ac:dyDescent="0.25">
      <c r="A31" s="52" t="s">
        <v>379</v>
      </c>
      <c r="B31" s="59" t="s">
        <v>380</v>
      </c>
      <c r="C31" s="11"/>
      <c r="D31" s="11"/>
      <c r="E31" s="52">
        <v>1</v>
      </c>
      <c r="F31" s="13"/>
      <c r="G31" s="19"/>
      <c r="H31" s="20"/>
      <c r="I31" s="20"/>
    </row>
    <row r="32" spans="1:9" s="21" customFormat="1" ht="28.5" customHeight="1" x14ac:dyDescent="0.25">
      <c r="A32" s="52" t="s">
        <v>286</v>
      </c>
      <c r="B32" s="59" t="s">
        <v>381</v>
      </c>
      <c r="C32" s="11"/>
      <c r="D32" s="11"/>
      <c r="E32" s="52">
        <v>1</v>
      </c>
      <c r="F32" s="13"/>
      <c r="G32" s="19"/>
      <c r="H32" s="20"/>
      <c r="I32" s="20"/>
    </row>
    <row r="33" spans="1:9" s="21" customFormat="1" ht="28.5" customHeight="1" x14ac:dyDescent="0.25">
      <c r="A33" s="52" t="s">
        <v>255</v>
      </c>
      <c r="B33" s="59" t="s">
        <v>256</v>
      </c>
      <c r="C33" s="11"/>
      <c r="D33" s="11"/>
      <c r="E33" s="52">
        <v>91</v>
      </c>
      <c r="F33" s="13"/>
      <c r="G33" s="19"/>
      <c r="H33" s="20"/>
      <c r="I33" s="20"/>
    </row>
    <row r="34" spans="1:9" s="21" customFormat="1" ht="28.5" customHeight="1" x14ac:dyDescent="0.25">
      <c r="A34" s="52" t="s">
        <v>287</v>
      </c>
      <c r="B34" s="59" t="s">
        <v>382</v>
      </c>
      <c r="C34" s="11"/>
      <c r="D34" s="11"/>
      <c r="E34" s="52">
        <v>1</v>
      </c>
      <c r="F34" s="13"/>
      <c r="G34" s="19"/>
      <c r="H34" s="20"/>
      <c r="I34" s="20"/>
    </row>
    <row r="35" spans="1:9" s="21" customFormat="1" ht="28.5" customHeight="1" x14ac:dyDescent="0.25">
      <c r="A35" s="52" t="s">
        <v>383</v>
      </c>
      <c r="B35" s="59" t="s">
        <v>384</v>
      </c>
      <c r="C35" s="11"/>
      <c r="D35" s="11"/>
      <c r="E35" s="52">
        <v>1</v>
      </c>
      <c r="F35" s="13"/>
      <c r="G35" s="19"/>
      <c r="H35" s="20"/>
      <c r="I35" s="20"/>
    </row>
    <row r="36" spans="1:9" s="21" customFormat="1" ht="28.5" customHeight="1" x14ac:dyDescent="0.25">
      <c r="A36" s="52" t="s">
        <v>257</v>
      </c>
      <c r="B36" s="59" t="s">
        <v>455</v>
      </c>
      <c r="C36" s="11"/>
      <c r="D36" s="11"/>
      <c r="E36" s="52">
        <v>4</v>
      </c>
      <c r="F36" s="13"/>
      <c r="G36" s="19"/>
      <c r="H36" s="20"/>
      <c r="I36" s="20"/>
    </row>
    <row r="37" spans="1:9" s="21" customFormat="1" ht="28.5" customHeight="1" x14ac:dyDescent="0.25">
      <c r="A37" s="52" t="s">
        <v>258</v>
      </c>
      <c r="B37" s="59" t="s">
        <v>259</v>
      </c>
      <c r="C37" s="11"/>
      <c r="D37" s="11"/>
      <c r="E37" s="52">
        <v>1</v>
      </c>
      <c r="F37" s="13"/>
      <c r="G37" s="19"/>
      <c r="H37" s="20"/>
      <c r="I37" s="20"/>
    </row>
    <row r="38" spans="1:9" s="21" customFormat="1" ht="28.5" customHeight="1" x14ac:dyDescent="0.25">
      <c r="A38" s="52" t="s">
        <v>260</v>
      </c>
      <c r="B38" s="59" t="s">
        <v>456</v>
      </c>
      <c r="C38" s="11"/>
      <c r="D38" s="11"/>
      <c r="E38" s="52">
        <v>4</v>
      </c>
      <c r="F38" s="13"/>
      <c r="G38" s="19"/>
      <c r="H38" s="20"/>
      <c r="I38" s="20"/>
    </row>
    <row r="39" spans="1:9" s="21" customFormat="1" ht="28.5" customHeight="1" x14ac:dyDescent="0.25">
      <c r="A39" s="52" t="s">
        <v>261</v>
      </c>
      <c r="B39" s="59" t="s">
        <v>262</v>
      </c>
      <c r="C39" s="11"/>
      <c r="D39" s="11"/>
      <c r="E39" s="52">
        <v>2</v>
      </c>
      <c r="F39" s="13"/>
      <c r="G39" s="19"/>
      <c r="H39" s="20"/>
      <c r="I39" s="20"/>
    </row>
    <row r="40" spans="1:9" s="21" customFormat="1" ht="28.5" customHeight="1" x14ac:dyDescent="0.25">
      <c r="A40" s="52" t="s">
        <v>263</v>
      </c>
      <c r="B40" s="59" t="s">
        <v>264</v>
      </c>
      <c r="C40" s="11"/>
      <c r="D40" s="11"/>
      <c r="E40" s="52">
        <v>4</v>
      </c>
      <c r="F40" s="13"/>
      <c r="G40" s="19"/>
      <c r="H40" s="20"/>
      <c r="I40" s="20"/>
    </row>
    <row r="41" spans="1:9" s="21" customFormat="1" ht="28.5" customHeight="1" x14ac:dyDescent="0.25">
      <c r="A41" s="52" t="s">
        <v>289</v>
      </c>
      <c r="B41" s="59" t="s">
        <v>385</v>
      </c>
      <c r="C41" s="11"/>
      <c r="D41" s="11"/>
      <c r="E41" s="52">
        <v>1</v>
      </c>
      <c r="F41" s="13"/>
      <c r="G41" s="19"/>
      <c r="H41" s="20"/>
      <c r="I41" s="20"/>
    </row>
    <row r="42" spans="1:9" s="21" customFormat="1" ht="28.5" customHeight="1" x14ac:dyDescent="0.25">
      <c r="A42" s="52" t="s">
        <v>386</v>
      </c>
      <c r="B42" s="59" t="s">
        <v>387</v>
      </c>
      <c r="C42" s="11"/>
      <c r="D42" s="11"/>
      <c r="E42" s="52">
        <v>1</v>
      </c>
      <c r="F42" s="13"/>
      <c r="G42" s="19"/>
      <c r="H42" s="20"/>
      <c r="I42" s="20"/>
    </row>
    <row r="43" spans="1:9" s="21" customFormat="1" ht="28.5" customHeight="1" x14ac:dyDescent="0.25">
      <c r="A43" s="52" t="s">
        <v>265</v>
      </c>
      <c r="B43" s="59" t="s">
        <v>266</v>
      </c>
      <c r="C43" s="11"/>
      <c r="D43" s="11"/>
      <c r="E43" s="52">
        <v>12</v>
      </c>
      <c r="F43" s="13"/>
      <c r="G43" s="19"/>
      <c r="H43" s="20"/>
      <c r="I43" s="20"/>
    </row>
    <row r="44" spans="1:9" s="21" customFormat="1" ht="28.5" customHeight="1" x14ac:dyDescent="0.25">
      <c r="A44" s="52" t="s">
        <v>267</v>
      </c>
      <c r="B44" s="59" t="s">
        <v>268</v>
      </c>
      <c r="C44" s="11"/>
      <c r="D44" s="11"/>
      <c r="E44" s="52">
        <v>16</v>
      </c>
      <c r="F44" s="13"/>
      <c r="G44" s="19"/>
      <c r="H44" s="20"/>
      <c r="I44" s="20"/>
    </row>
    <row r="45" spans="1:9" s="21" customFormat="1" ht="28.5" customHeight="1" x14ac:dyDescent="0.25">
      <c r="A45" s="52" t="s">
        <v>269</v>
      </c>
      <c r="B45" s="59" t="s">
        <v>270</v>
      </c>
      <c r="C45" s="11"/>
      <c r="D45" s="11"/>
      <c r="E45" s="52">
        <v>1</v>
      </c>
      <c r="F45" s="13"/>
      <c r="G45" s="19"/>
      <c r="H45" s="20"/>
      <c r="I45" s="20"/>
    </row>
    <row r="46" spans="1:9" s="21" customFormat="1" ht="28.5" customHeight="1" x14ac:dyDescent="0.25">
      <c r="A46" s="52" t="s">
        <v>271</v>
      </c>
      <c r="B46" s="59" t="s">
        <v>457</v>
      </c>
      <c r="C46" s="11"/>
      <c r="D46" s="11"/>
      <c r="E46" s="52">
        <v>1</v>
      </c>
      <c r="F46" s="13"/>
      <c r="G46" s="19"/>
      <c r="H46" s="20"/>
      <c r="I46" s="20"/>
    </row>
    <row r="47" spans="1:9" s="21" customFormat="1" ht="28.5" customHeight="1" x14ac:dyDescent="0.25">
      <c r="A47" s="52" t="s">
        <v>272</v>
      </c>
      <c r="B47" s="59" t="s">
        <v>418</v>
      </c>
      <c r="C47" s="11"/>
      <c r="D47" s="11"/>
      <c r="E47" s="52">
        <v>2</v>
      </c>
      <c r="F47" s="13"/>
      <c r="G47" s="19"/>
      <c r="H47" s="20"/>
      <c r="I47" s="20"/>
    </row>
    <row r="48" spans="1:9" s="21" customFormat="1" ht="28.5" customHeight="1" x14ac:dyDescent="0.25">
      <c r="A48" s="52" t="s">
        <v>273</v>
      </c>
      <c r="B48" s="59" t="s">
        <v>419</v>
      </c>
      <c r="C48" s="11"/>
      <c r="D48" s="11"/>
      <c r="E48" s="52">
        <v>1</v>
      </c>
      <c r="F48" s="13"/>
      <c r="G48" s="19"/>
      <c r="H48" s="20"/>
      <c r="I48" s="20"/>
    </row>
    <row r="49" spans="1:9" s="21" customFormat="1" ht="28.5" customHeight="1" x14ac:dyDescent="0.25">
      <c r="A49" s="52" t="s">
        <v>274</v>
      </c>
      <c r="B49" s="59" t="s">
        <v>275</v>
      </c>
      <c r="C49" s="11"/>
      <c r="D49" s="11"/>
      <c r="E49" s="52">
        <v>21</v>
      </c>
      <c r="F49" s="13"/>
      <c r="G49" s="19"/>
      <c r="H49" s="20"/>
      <c r="I49" s="20"/>
    </row>
    <row r="50" spans="1:9" s="21" customFormat="1" ht="28.5" customHeight="1" x14ac:dyDescent="0.25">
      <c r="A50" s="52" t="s">
        <v>388</v>
      </c>
      <c r="B50" s="59" t="s">
        <v>389</v>
      </c>
      <c r="C50" s="11"/>
      <c r="D50" s="11"/>
      <c r="E50" s="52">
        <v>2</v>
      </c>
      <c r="F50" s="13"/>
      <c r="G50" s="19"/>
      <c r="H50" s="20"/>
      <c r="I50" s="20"/>
    </row>
    <row r="51" spans="1:9" s="21" customFormat="1" ht="28.5" customHeight="1" x14ac:dyDescent="0.25">
      <c r="A51" s="52" t="s">
        <v>276</v>
      </c>
      <c r="B51" s="59" t="s">
        <v>277</v>
      </c>
      <c r="C51" s="11"/>
      <c r="D51" s="11"/>
      <c r="E51" s="52">
        <v>4</v>
      </c>
      <c r="F51" s="13"/>
      <c r="G51" s="19"/>
      <c r="H51" s="20"/>
      <c r="I51" s="20"/>
    </row>
    <row r="52" spans="1:9" s="21" customFormat="1" ht="28.5" customHeight="1" x14ac:dyDescent="0.25">
      <c r="A52" s="52" t="s">
        <v>278</v>
      </c>
      <c r="B52" s="59" t="s">
        <v>279</v>
      </c>
      <c r="C52" s="11"/>
      <c r="D52" s="11"/>
      <c r="E52" s="52">
        <v>2</v>
      </c>
      <c r="F52" s="13"/>
      <c r="G52" s="19"/>
      <c r="H52" s="20"/>
      <c r="I52" s="20"/>
    </row>
    <row r="53" spans="1:9" s="21" customFormat="1" ht="28.5" customHeight="1" x14ac:dyDescent="0.25">
      <c r="A53" s="52" t="s">
        <v>280</v>
      </c>
      <c r="B53" s="59" t="s">
        <v>281</v>
      </c>
      <c r="C53" s="11"/>
      <c r="D53" s="11"/>
      <c r="E53" s="52">
        <v>1</v>
      </c>
      <c r="F53" s="13"/>
      <c r="G53" s="19"/>
      <c r="H53" s="20"/>
      <c r="I53" s="20"/>
    </row>
    <row r="54" spans="1:9" s="21" customFormat="1" ht="28.5" customHeight="1" x14ac:dyDescent="0.25">
      <c r="A54" s="52" t="s">
        <v>282</v>
      </c>
      <c r="B54" s="59" t="s">
        <v>283</v>
      </c>
      <c r="C54" s="11"/>
      <c r="D54" s="11"/>
      <c r="E54" s="52">
        <v>1</v>
      </c>
      <c r="F54" s="13"/>
      <c r="G54" s="19"/>
      <c r="H54" s="20"/>
      <c r="I54" s="20"/>
    </row>
    <row r="55" spans="1:9" s="21" customFormat="1" ht="28.5" customHeight="1" x14ac:dyDescent="0.25">
      <c r="A55" s="52" t="s">
        <v>284</v>
      </c>
      <c r="B55" s="59" t="s">
        <v>285</v>
      </c>
      <c r="C55" s="11"/>
      <c r="D55" s="11"/>
      <c r="E55" s="52">
        <v>1</v>
      </c>
      <c r="F55" s="13"/>
      <c r="G55" s="19"/>
      <c r="H55" s="20"/>
      <c r="I55" s="20"/>
    </row>
    <row r="56" spans="1:9" s="22" customFormat="1" ht="15" customHeight="1" x14ac:dyDescent="0.25">
      <c r="A56" s="122" t="s">
        <v>465</v>
      </c>
      <c r="B56" s="123"/>
      <c r="C56" s="123"/>
      <c r="D56" s="123"/>
      <c r="E56" s="123"/>
      <c r="F56" s="123"/>
      <c r="G56" s="123">
        <f>SUM(G15:G55)</f>
        <v>0</v>
      </c>
      <c r="H56" s="124">
        <f>SUM(H15:H55)</f>
        <v>0</v>
      </c>
      <c r="I56" s="66"/>
    </row>
    <row r="57" spans="1:9" s="22" customFormat="1" ht="15" customHeight="1" x14ac:dyDescent="0.25">
      <c r="A57" s="122" t="s">
        <v>156</v>
      </c>
      <c r="B57" s="123"/>
      <c r="C57" s="123"/>
      <c r="D57" s="123"/>
      <c r="E57" s="123"/>
      <c r="F57" s="123"/>
      <c r="G57" s="123"/>
      <c r="H57" s="124"/>
      <c r="I57" s="66"/>
    </row>
    <row r="62" spans="1:9" s="3" customFormat="1" x14ac:dyDescent="0.2">
      <c r="A62" s="5"/>
      <c r="B62" s="7"/>
      <c r="C62" s="6"/>
      <c r="D62" s="6"/>
      <c r="E62" s="6"/>
      <c r="F62" s="104"/>
      <c r="G62" s="7"/>
      <c r="H62" s="4"/>
      <c r="I62" s="4"/>
    </row>
    <row r="63" spans="1:9" s="3" customFormat="1" ht="15" x14ac:dyDescent="0.25">
      <c r="A63" s="5"/>
      <c r="B63" s="7"/>
      <c r="C63" s="118" t="s">
        <v>681</v>
      </c>
      <c r="D63" s="118"/>
      <c r="E63" s="118"/>
      <c r="F63" s="118"/>
      <c r="G63" s="7"/>
      <c r="H63" s="4"/>
      <c r="I63" s="4"/>
    </row>
  </sheetData>
  <mergeCells count="13">
    <mergeCell ref="A1:I1"/>
    <mergeCell ref="A2:I2"/>
    <mergeCell ref="C63:F63"/>
    <mergeCell ref="A56:H56"/>
    <mergeCell ref="A57:H57"/>
    <mergeCell ref="E13:E14"/>
    <mergeCell ref="F13:F14"/>
    <mergeCell ref="G13:G14"/>
    <mergeCell ref="H13:H14"/>
    <mergeCell ref="I13:I14"/>
    <mergeCell ref="A3:I3"/>
    <mergeCell ref="A4:I4"/>
    <mergeCell ref="B12:I12"/>
  </mergeCells>
  <pageMargins left="0.70866141732283472" right="0.70866141732283472" top="0.55118110236220474" bottom="0.55118110236220474" header="0.31496062992125984" footer="0.31496062992125984"/>
  <pageSetup scale="60" fitToHeight="0" orientation="landscape" r:id="rId1"/>
  <headerFooter>
    <oddFooter>&amp;C&amp;P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E5C3-7224-4A7D-967B-1576C76E627C}">
  <sheetPr>
    <pageSetUpPr fitToPage="1"/>
  </sheetPr>
  <dimension ref="A1:M83"/>
  <sheetViews>
    <sheetView tabSelected="1" topLeftCell="A70" zoomScale="87" zoomScaleNormal="87" zoomScaleSheetLayoutView="160" workbookViewId="0">
      <selection activeCell="C72" sqref="C72"/>
    </sheetView>
  </sheetViews>
  <sheetFormatPr baseColWidth="10" defaultColWidth="11.42578125" defaultRowHeight="12.75" x14ac:dyDescent="0.2"/>
  <cols>
    <col min="1" max="1" width="11.5703125" style="71" customWidth="1"/>
    <col min="2" max="2" width="11.7109375" style="71" customWidth="1"/>
    <col min="3" max="3" width="70.28515625" style="9" customWidth="1"/>
    <col min="4" max="4" width="19.7109375" style="9" customWidth="1"/>
    <col min="5" max="5" width="17.42578125" style="9" customWidth="1"/>
    <col min="6" max="6" width="17" style="9" customWidth="1"/>
    <col min="7" max="7" width="15" style="9" customWidth="1"/>
    <col min="8" max="8" width="20" style="9" customWidth="1"/>
    <col min="9" max="9" width="14.140625" style="9" bestFit="1" customWidth="1"/>
    <col min="10" max="10" width="54.42578125" style="9" customWidth="1"/>
    <col min="11" max="16384" width="11.42578125" style="9"/>
  </cols>
  <sheetData>
    <row r="1" spans="1:13" s="87" customFormat="1" ht="20.25" customHeight="1" x14ac:dyDescent="0.3">
      <c r="A1" s="107" t="s">
        <v>136</v>
      </c>
      <c r="B1" s="107"/>
      <c r="C1" s="107"/>
      <c r="D1" s="107"/>
      <c r="E1" s="107"/>
      <c r="F1" s="107"/>
      <c r="G1" s="107"/>
      <c r="H1" s="107"/>
      <c r="I1" s="101"/>
      <c r="J1" s="101"/>
      <c r="K1" s="101"/>
      <c r="L1" s="101"/>
      <c r="M1" s="101"/>
    </row>
    <row r="2" spans="1:13" s="87" customFormat="1" ht="19.5" x14ac:dyDescent="0.3">
      <c r="A2" s="107" t="s">
        <v>682</v>
      </c>
      <c r="B2" s="107"/>
      <c r="C2" s="107"/>
      <c r="D2" s="107"/>
      <c r="E2" s="107"/>
      <c r="F2" s="107"/>
      <c r="G2" s="107"/>
      <c r="H2" s="107"/>
      <c r="I2" s="101"/>
      <c r="J2" s="101"/>
      <c r="K2" s="101"/>
      <c r="L2" s="101"/>
      <c r="M2" s="101"/>
    </row>
    <row r="3" spans="1:13" s="87" customFormat="1" ht="19.5" x14ac:dyDescent="0.3">
      <c r="A3" s="107" t="s">
        <v>671</v>
      </c>
      <c r="B3" s="107"/>
      <c r="C3" s="107"/>
      <c r="D3" s="107"/>
      <c r="E3" s="107"/>
      <c r="F3" s="107"/>
      <c r="G3" s="107"/>
      <c r="H3" s="107"/>
      <c r="I3" s="101"/>
      <c r="J3" s="101"/>
      <c r="K3" s="101"/>
      <c r="L3" s="101"/>
      <c r="M3" s="101"/>
    </row>
    <row r="4" spans="1:13" s="87" customFormat="1" ht="19.5" x14ac:dyDescent="0.3">
      <c r="A4" s="107" t="s">
        <v>677</v>
      </c>
      <c r="B4" s="107"/>
      <c r="C4" s="107"/>
      <c r="D4" s="107"/>
      <c r="E4" s="107"/>
      <c r="F4" s="107"/>
      <c r="G4" s="107"/>
      <c r="H4" s="107"/>
      <c r="I4" s="101"/>
      <c r="J4" s="101"/>
      <c r="K4" s="101"/>
      <c r="L4" s="101"/>
      <c r="M4" s="101"/>
    </row>
    <row r="5" spans="1:13" customFormat="1" ht="15" x14ac:dyDescent="0.25">
      <c r="A5" s="5"/>
      <c r="B5" s="94" t="s">
        <v>659</v>
      </c>
      <c r="C5" s="94"/>
      <c r="D5" s="88"/>
      <c r="E5" s="94"/>
      <c r="F5" s="94"/>
      <c r="G5" s="95"/>
      <c r="H5" s="95"/>
      <c r="I5" s="96"/>
      <c r="J5" s="89"/>
      <c r="K5" s="90"/>
      <c r="L5" s="90"/>
      <c r="M5" s="90"/>
    </row>
    <row r="6" spans="1:13" customFormat="1" ht="15" x14ac:dyDescent="0.25">
      <c r="A6" s="90"/>
      <c r="B6" s="97" t="s">
        <v>660</v>
      </c>
      <c r="C6" s="98"/>
      <c r="D6" s="92"/>
      <c r="E6" s="92"/>
      <c r="F6" s="92"/>
      <c r="G6" s="89"/>
    </row>
    <row r="7" spans="1:13" customFormat="1" ht="15" x14ac:dyDescent="0.25">
      <c r="A7" s="90"/>
      <c r="B7" s="97" t="s">
        <v>661</v>
      </c>
      <c r="C7" s="98"/>
      <c r="D7" s="92"/>
      <c r="E7" s="92"/>
      <c r="F7" s="92"/>
      <c r="G7" s="89"/>
    </row>
    <row r="8" spans="1:13" customFormat="1" ht="15" x14ac:dyDescent="0.25">
      <c r="A8" s="90"/>
      <c r="B8" s="97" t="s">
        <v>662</v>
      </c>
      <c r="C8" s="98"/>
      <c r="D8" s="99"/>
      <c r="E8" s="91"/>
      <c r="F8" s="100" t="s">
        <v>663</v>
      </c>
      <c r="G8" s="93"/>
      <c r="H8" s="102"/>
    </row>
    <row r="9" spans="1:13" customFormat="1" ht="15" x14ac:dyDescent="0.25">
      <c r="A9" s="90"/>
      <c r="B9" s="97" t="s">
        <v>664</v>
      </c>
      <c r="C9" s="98"/>
      <c r="D9" s="92"/>
      <c r="E9" s="92"/>
      <c r="F9" s="92"/>
      <c r="G9" s="89"/>
    </row>
    <row r="10" spans="1:13" customFormat="1" ht="15" x14ac:dyDescent="0.25">
      <c r="A10" s="90"/>
      <c r="B10" s="97" t="s">
        <v>665</v>
      </c>
      <c r="C10" s="98"/>
      <c r="D10" s="92"/>
      <c r="E10" s="92"/>
      <c r="F10" s="92"/>
      <c r="G10" s="89"/>
    </row>
    <row r="11" spans="1:13" s="4" customFormat="1" ht="14.25" x14ac:dyDescent="0.2">
      <c r="A11" s="61"/>
      <c r="B11" s="61"/>
    </row>
    <row r="12" spans="1:13" s="17" customFormat="1" ht="15.75" x14ac:dyDescent="0.25">
      <c r="A12" s="126" t="s">
        <v>232</v>
      </c>
      <c r="B12" s="127"/>
      <c r="C12" s="127"/>
      <c r="D12" s="127"/>
      <c r="E12" s="127"/>
      <c r="F12" s="127"/>
      <c r="G12" s="127"/>
      <c r="H12" s="128"/>
    </row>
    <row r="13" spans="1:13" s="17" customFormat="1" ht="22.5" customHeight="1" x14ac:dyDescent="0.25">
      <c r="A13" s="72" t="s">
        <v>657</v>
      </c>
      <c r="B13" s="114" t="s">
        <v>4</v>
      </c>
      <c r="C13" s="114"/>
      <c r="D13" s="114"/>
      <c r="E13" s="114"/>
      <c r="F13" s="114"/>
      <c r="G13" s="114"/>
      <c r="H13" s="115"/>
    </row>
    <row r="14" spans="1:13" s="18" customFormat="1" ht="45" x14ac:dyDescent="0.25">
      <c r="A14" s="25" t="s">
        <v>141</v>
      </c>
      <c r="B14" s="25" t="s">
        <v>475</v>
      </c>
      <c r="C14" s="25" t="s">
        <v>161</v>
      </c>
      <c r="D14" s="23" t="s">
        <v>138</v>
      </c>
      <c r="E14" s="23" t="s">
        <v>139</v>
      </c>
      <c r="F14" s="47" t="s">
        <v>162</v>
      </c>
      <c r="G14" s="47" t="s">
        <v>165</v>
      </c>
      <c r="H14" s="47" t="s">
        <v>163</v>
      </c>
    </row>
    <row r="15" spans="1:13" s="18" customFormat="1" ht="26.1" customHeight="1" x14ac:dyDescent="0.25">
      <c r="A15" s="10">
        <v>1</v>
      </c>
      <c r="B15" s="52" t="s">
        <v>502</v>
      </c>
      <c r="C15" s="70" t="s">
        <v>503</v>
      </c>
      <c r="D15" s="75">
        <v>5630.36</v>
      </c>
      <c r="E15" s="76">
        <v>14075.9</v>
      </c>
      <c r="F15" s="13"/>
      <c r="G15" s="19"/>
      <c r="H15" s="20"/>
      <c r="I15" s="73"/>
    </row>
    <row r="16" spans="1:13" s="18" customFormat="1" ht="26.1" customHeight="1" x14ac:dyDescent="0.25">
      <c r="A16" s="10">
        <v>2</v>
      </c>
      <c r="B16" s="52" t="s">
        <v>508</v>
      </c>
      <c r="C16" s="70" t="s">
        <v>509</v>
      </c>
      <c r="D16" s="75">
        <v>1876.39</v>
      </c>
      <c r="E16" s="76">
        <v>4690.9799999999996</v>
      </c>
      <c r="F16" s="13"/>
      <c r="G16" s="19"/>
      <c r="H16" s="20"/>
      <c r="I16" s="73"/>
    </row>
    <row r="17" spans="1:9" s="18" customFormat="1" ht="26.1" customHeight="1" x14ac:dyDescent="0.25">
      <c r="A17" s="10">
        <v>3</v>
      </c>
      <c r="B17" s="52" t="s">
        <v>510</v>
      </c>
      <c r="C17" s="70" t="s">
        <v>511</v>
      </c>
      <c r="D17" s="75">
        <v>375.14</v>
      </c>
      <c r="E17" s="76">
        <v>937.86</v>
      </c>
      <c r="F17" s="13"/>
      <c r="G17" s="19"/>
      <c r="H17" s="20"/>
      <c r="I17" s="73"/>
    </row>
    <row r="18" spans="1:9" s="18" customFormat="1" ht="26.1" customHeight="1" x14ac:dyDescent="0.25">
      <c r="A18" s="10">
        <v>4</v>
      </c>
      <c r="B18" s="52" t="s">
        <v>512</v>
      </c>
      <c r="C18" s="70" t="s">
        <v>513</v>
      </c>
      <c r="D18" s="75">
        <v>2716.22</v>
      </c>
      <c r="E18" s="76">
        <v>6790.56</v>
      </c>
      <c r="F18" s="13"/>
      <c r="G18" s="19"/>
      <c r="H18" s="20"/>
      <c r="I18" s="73"/>
    </row>
    <row r="19" spans="1:9" s="18" customFormat="1" ht="26.1" customHeight="1" x14ac:dyDescent="0.25">
      <c r="A19" s="10">
        <v>5</v>
      </c>
      <c r="B19" s="52" t="s">
        <v>532</v>
      </c>
      <c r="C19" s="70" t="s">
        <v>533</v>
      </c>
      <c r="D19" s="75">
        <v>31396.51</v>
      </c>
      <c r="E19" s="76">
        <v>78491.28</v>
      </c>
      <c r="F19" s="13"/>
      <c r="G19" s="19"/>
      <c r="H19" s="20"/>
      <c r="I19" s="73"/>
    </row>
    <row r="20" spans="1:9" s="18" customFormat="1" ht="26.1" customHeight="1" x14ac:dyDescent="0.25">
      <c r="A20" s="10">
        <v>6</v>
      </c>
      <c r="B20" s="52" t="s">
        <v>536</v>
      </c>
      <c r="C20" s="70" t="s">
        <v>537</v>
      </c>
      <c r="D20" s="75">
        <v>8209.86</v>
      </c>
      <c r="E20" s="76">
        <v>20524.650000000001</v>
      </c>
      <c r="F20" s="13"/>
      <c r="G20" s="19"/>
      <c r="H20" s="20"/>
      <c r="I20" s="73"/>
    </row>
    <row r="21" spans="1:9" s="18" customFormat="1" ht="26.1" customHeight="1" x14ac:dyDescent="0.25">
      <c r="A21" s="10">
        <v>7</v>
      </c>
      <c r="B21" s="52" t="s">
        <v>544</v>
      </c>
      <c r="C21" s="70" t="s">
        <v>545</v>
      </c>
      <c r="D21" s="75">
        <v>3283.94</v>
      </c>
      <c r="E21" s="76">
        <v>8209.86</v>
      </c>
      <c r="F21" s="13"/>
      <c r="G21" s="19"/>
      <c r="H21" s="20"/>
      <c r="I21" s="73"/>
    </row>
    <row r="22" spans="1:9" s="18" customFormat="1" ht="26.1" customHeight="1" x14ac:dyDescent="0.25">
      <c r="A22" s="10">
        <v>8</v>
      </c>
      <c r="B22" s="52" t="s">
        <v>476</v>
      </c>
      <c r="C22" s="70" t="s">
        <v>477</v>
      </c>
      <c r="D22" s="75">
        <v>2175.66</v>
      </c>
      <c r="E22" s="76">
        <v>5439.16</v>
      </c>
      <c r="F22" s="13"/>
      <c r="G22" s="19"/>
      <c r="H22" s="20"/>
      <c r="I22" s="73"/>
    </row>
    <row r="23" spans="1:9" s="18" customFormat="1" ht="26.1" customHeight="1" x14ac:dyDescent="0.25">
      <c r="A23" s="10">
        <v>9</v>
      </c>
      <c r="B23" s="52" t="s">
        <v>478</v>
      </c>
      <c r="C23" s="70" t="s">
        <v>479</v>
      </c>
      <c r="D23" s="75">
        <v>375.14</v>
      </c>
      <c r="E23" s="76">
        <v>937.86</v>
      </c>
      <c r="F23" s="13"/>
      <c r="G23" s="19"/>
      <c r="H23" s="20"/>
      <c r="I23" s="73"/>
    </row>
    <row r="24" spans="1:9" s="18" customFormat="1" ht="26.1" customHeight="1" x14ac:dyDescent="0.25">
      <c r="A24" s="10">
        <v>10</v>
      </c>
      <c r="B24" s="52" t="s">
        <v>480</v>
      </c>
      <c r="C24" s="70" t="s">
        <v>481</v>
      </c>
      <c r="D24" s="75">
        <v>2175.66</v>
      </c>
      <c r="E24" s="76">
        <v>5439.16</v>
      </c>
      <c r="F24" s="13"/>
      <c r="G24" s="19"/>
      <c r="H24" s="20"/>
      <c r="I24" s="73"/>
    </row>
    <row r="25" spans="1:9" s="18" customFormat="1" ht="26.1" customHeight="1" x14ac:dyDescent="0.25">
      <c r="A25" s="10">
        <v>11</v>
      </c>
      <c r="B25" s="52" t="s">
        <v>484</v>
      </c>
      <c r="C25" s="70" t="s">
        <v>485</v>
      </c>
      <c r="D25" s="75">
        <v>3705.31</v>
      </c>
      <c r="E25" s="76">
        <v>9263.2800000000007</v>
      </c>
      <c r="F25" s="13"/>
      <c r="G25" s="19"/>
      <c r="H25" s="20"/>
      <c r="I25" s="73"/>
    </row>
    <row r="26" spans="1:9" s="18" customFormat="1" ht="26.1" customHeight="1" x14ac:dyDescent="0.25">
      <c r="A26" s="10">
        <v>12</v>
      </c>
      <c r="B26" s="52" t="s">
        <v>560</v>
      </c>
      <c r="C26" s="70" t="s">
        <v>561</v>
      </c>
      <c r="D26" s="75">
        <v>20448.82</v>
      </c>
      <c r="E26" s="76">
        <v>51122.04</v>
      </c>
      <c r="F26" s="13"/>
      <c r="G26" s="19"/>
      <c r="H26" s="20"/>
      <c r="I26" s="73"/>
    </row>
    <row r="27" spans="1:9" s="18" customFormat="1" ht="26.1" customHeight="1" x14ac:dyDescent="0.25">
      <c r="A27" s="10">
        <v>13</v>
      </c>
      <c r="B27" s="52" t="s">
        <v>486</v>
      </c>
      <c r="C27" s="70" t="s">
        <v>487</v>
      </c>
      <c r="D27" s="75">
        <v>3910.57</v>
      </c>
      <c r="E27" s="76">
        <v>9776.43</v>
      </c>
      <c r="F27" s="13"/>
      <c r="G27" s="19"/>
      <c r="H27" s="20"/>
      <c r="I27" s="73"/>
    </row>
    <row r="28" spans="1:9" s="18" customFormat="1" ht="26.1" customHeight="1" x14ac:dyDescent="0.25">
      <c r="A28" s="10">
        <v>14</v>
      </c>
      <c r="B28" s="52" t="s">
        <v>488</v>
      </c>
      <c r="C28" s="70" t="s">
        <v>489</v>
      </c>
      <c r="D28" s="75">
        <v>3910.57</v>
      </c>
      <c r="E28" s="76">
        <v>9776.43</v>
      </c>
      <c r="F28" s="13"/>
      <c r="G28" s="19"/>
      <c r="H28" s="20"/>
      <c r="I28" s="73"/>
    </row>
    <row r="29" spans="1:9" s="18" customFormat="1" ht="26.1" customHeight="1" x14ac:dyDescent="0.25">
      <c r="A29" s="10">
        <v>15</v>
      </c>
      <c r="B29" s="52" t="s">
        <v>496</v>
      </c>
      <c r="C29" s="70" t="s">
        <v>497</v>
      </c>
      <c r="D29" s="75">
        <v>5749.57</v>
      </c>
      <c r="E29" s="76">
        <v>14373.93</v>
      </c>
      <c r="F29" s="13"/>
      <c r="G29" s="19"/>
      <c r="H29" s="20"/>
      <c r="I29" s="73"/>
    </row>
    <row r="30" spans="1:9" s="18" customFormat="1" ht="26.1" customHeight="1" x14ac:dyDescent="0.25">
      <c r="A30" s="10">
        <v>16</v>
      </c>
      <c r="B30" s="52" t="s">
        <v>494</v>
      </c>
      <c r="C30" s="70" t="s">
        <v>495</v>
      </c>
      <c r="D30" s="75">
        <v>5749.57</v>
      </c>
      <c r="E30" s="76">
        <v>14373.93</v>
      </c>
      <c r="F30" s="13"/>
      <c r="G30" s="19"/>
      <c r="H30" s="20"/>
      <c r="I30" s="73"/>
    </row>
    <row r="31" spans="1:9" s="18" customFormat="1" ht="26.1" customHeight="1" x14ac:dyDescent="0.25">
      <c r="A31" s="10">
        <v>17</v>
      </c>
      <c r="B31" s="52" t="s">
        <v>498</v>
      </c>
      <c r="C31" s="70" t="s">
        <v>499</v>
      </c>
      <c r="D31" s="75">
        <v>5749.57</v>
      </c>
      <c r="E31" s="76">
        <v>14373.93</v>
      </c>
      <c r="F31" s="13"/>
      <c r="G31" s="19"/>
      <c r="H31" s="20"/>
      <c r="I31" s="73"/>
    </row>
    <row r="32" spans="1:9" s="18" customFormat="1" ht="26.1" customHeight="1" x14ac:dyDescent="0.25">
      <c r="A32" s="10">
        <v>18</v>
      </c>
      <c r="B32" s="52" t="s">
        <v>500</v>
      </c>
      <c r="C32" s="70" t="s">
        <v>501</v>
      </c>
      <c r="D32" s="75">
        <v>9249.85</v>
      </c>
      <c r="E32" s="76">
        <v>23124.63</v>
      </c>
      <c r="F32" s="13"/>
      <c r="G32" s="19"/>
      <c r="H32" s="20"/>
      <c r="I32" s="73"/>
    </row>
    <row r="33" spans="1:10" s="18" customFormat="1" ht="26.1" customHeight="1" x14ac:dyDescent="0.25">
      <c r="A33" s="10">
        <v>19</v>
      </c>
      <c r="B33" s="52" t="s">
        <v>504</v>
      </c>
      <c r="C33" s="70" t="s">
        <v>505</v>
      </c>
      <c r="D33" s="75">
        <v>375.14</v>
      </c>
      <c r="E33" s="76">
        <v>937.86</v>
      </c>
      <c r="F33" s="13"/>
      <c r="G33" s="19"/>
      <c r="H33" s="20"/>
      <c r="I33" s="73"/>
    </row>
    <row r="34" spans="1:10" s="18" customFormat="1" ht="26.1" customHeight="1" x14ac:dyDescent="0.25">
      <c r="A34" s="10">
        <v>20</v>
      </c>
      <c r="B34" s="52" t="s">
        <v>520</v>
      </c>
      <c r="C34" s="70" t="s">
        <v>521</v>
      </c>
      <c r="D34" s="75">
        <v>4198.21</v>
      </c>
      <c r="E34" s="76">
        <v>10495.53</v>
      </c>
      <c r="F34" s="13"/>
      <c r="G34" s="19"/>
      <c r="H34" s="20"/>
      <c r="I34" s="73"/>
      <c r="J34" s="73"/>
    </row>
    <row r="35" spans="1:10" s="18" customFormat="1" ht="26.1" customHeight="1" x14ac:dyDescent="0.25">
      <c r="A35" s="10">
        <v>21</v>
      </c>
      <c r="B35" s="52" t="s">
        <v>530</v>
      </c>
      <c r="C35" s="70" t="s">
        <v>531</v>
      </c>
      <c r="D35" s="75">
        <v>3307.33</v>
      </c>
      <c r="E35" s="76">
        <v>8268.33</v>
      </c>
      <c r="F35" s="13"/>
      <c r="G35" s="19"/>
      <c r="H35" s="20"/>
      <c r="I35" s="73"/>
    </row>
    <row r="36" spans="1:10" s="18" customFormat="1" ht="26.1" customHeight="1" x14ac:dyDescent="0.25">
      <c r="A36" s="10">
        <v>22</v>
      </c>
      <c r="B36" s="52" t="s">
        <v>534</v>
      </c>
      <c r="C36" s="70" t="s">
        <v>535</v>
      </c>
      <c r="D36" s="75">
        <v>7432.24</v>
      </c>
      <c r="E36" s="76">
        <v>18580.61</v>
      </c>
      <c r="F36" s="13"/>
      <c r="G36" s="19"/>
      <c r="H36" s="20"/>
      <c r="I36" s="73"/>
    </row>
    <row r="37" spans="1:10" s="18" customFormat="1" ht="26.1" customHeight="1" x14ac:dyDescent="0.25">
      <c r="A37" s="10">
        <v>23</v>
      </c>
      <c r="B37" s="52" t="s">
        <v>538</v>
      </c>
      <c r="C37" s="70" t="s">
        <v>539</v>
      </c>
      <c r="D37" s="75">
        <v>7432.24</v>
      </c>
      <c r="E37" s="76">
        <v>18580.61</v>
      </c>
      <c r="F37" s="13"/>
      <c r="G37" s="19"/>
      <c r="H37" s="20"/>
      <c r="I37" s="73"/>
    </row>
    <row r="38" spans="1:10" s="18" customFormat="1" ht="26.1" customHeight="1" x14ac:dyDescent="0.25">
      <c r="A38" s="10">
        <v>24</v>
      </c>
      <c r="B38" s="52" t="s">
        <v>558</v>
      </c>
      <c r="C38" s="70" t="s">
        <v>559</v>
      </c>
      <c r="D38" s="75">
        <v>4198.21</v>
      </c>
      <c r="E38" s="76">
        <v>10495.53</v>
      </c>
      <c r="F38" s="13"/>
      <c r="G38" s="19"/>
      <c r="H38" s="20"/>
      <c r="I38" s="73"/>
    </row>
    <row r="39" spans="1:10" s="18" customFormat="1" ht="26.1" customHeight="1" x14ac:dyDescent="0.25">
      <c r="A39" s="10">
        <v>25</v>
      </c>
      <c r="B39" s="52" t="s">
        <v>564</v>
      </c>
      <c r="C39" s="70" t="s">
        <v>565</v>
      </c>
      <c r="D39" s="75">
        <v>938.2</v>
      </c>
      <c r="E39" s="76">
        <v>2345.5</v>
      </c>
      <c r="F39" s="13"/>
      <c r="G39" s="19"/>
      <c r="H39" s="20"/>
      <c r="I39" s="73"/>
      <c r="J39" s="73"/>
    </row>
    <row r="40" spans="1:10" s="18" customFormat="1" ht="26.1" customHeight="1" x14ac:dyDescent="0.25">
      <c r="A40" s="10">
        <v>26</v>
      </c>
      <c r="B40" s="52" t="s">
        <v>568</v>
      </c>
      <c r="C40" s="70" t="s">
        <v>569</v>
      </c>
      <c r="D40" s="75">
        <v>2175.66</v>
      </c>
      <c r="E40" s="76">
        <v>5439.16</v>
      </c>
      <c r="F40" s="13"/>
      <c r="G40" s="19"/>
      <c r="H40" s="20"/>
      <c r="I40" s="73"/>
    </row>
    <row r="41" spans="1:10" s="18" customFormat="1" ht="26.1" customHeight="1" x14ac:dyDescent="0.25">
      <c r="A41" s="10">
        <v>27</v>
      </c>
      <c r="B41" s="52" t="s">
        <v>570</v>
      </c>
      <c r="C41" s="70" t="s">
        <v>571</v>
      </c>
      <c r="D41" s="75">
        <v>3307.33</v>
      </c>
      <c r="E41" s="76">
        <v>8268.33</v>
      </c>
      <c r="F41" s="13"/>
      <c r="G41" s="19"/>
      <c r="H41" s="20"/>
      <c r="I41" s="73"/>
    </row>
    <row r="42" spans="1:10" s="18" customFormat="1" ht="26.1" customHeight="1" x14ac:dyDescent="0.25">
      <c r="A42" s="10">
        <v>28</v>
      </c>
      <c r="B42" s="52" t="s">
        <v>572</v>
      </c>
      <c r="C42" s="70" t="s">
        <v>573</v>
      </c>
      <c r="D42" s="75">
        <v>2175.66</v>
      </c>
      <c r="E42" s="76">
        <v>5439.16</v>
      </c>
      <c r="F42" s="13"/>
      <c r="G42" s="19"/>
      <c r="H42" s="20"/>
      <c r="I42" s="73"/>
    </row>
    <row r="43" spans="1:10" s="18" customFormat="1" ht="26.1" customHeight="1" x14ac:dyDescent="0.25">
      <c r="A43" s="10">
        <v>29</v>
      </c>
      <c r="B43" s="52" t="s">
        <v>574</v>
      </c>
      <c r="C43" s="70" t="s">
        <v>575</v>
      </c>
      <c r="D43" s="75">
        <v>5439.15</v>
      </c>
      <c r="E43" s="76">
        <v>13597.88</v>
      </c>
      <c r="F43" s="13"/>
      <c r="G43" s="19"/>
      <c r="H43" s="20"/>
      <c r="I43" s="73"/>
    </row>
    <row r="44" spans="1:10" s="18" customFormat="1" ht="26.1" customHeight="1" x14ac:dyDescent="0.25">
      <c r="A44" s="10">
        <v>30</v>
      </c>
      <c r="B44" s="52" t="s">
        <v>490</v>
      </c>
      <c r="C44" s="70" t="s">
        <v>491</v>
      </c>
      <c r="D44" s="75">
        <v>19813.86</v>
      </c>
      <c r="E44" s="76">
        <v>49534.64</v>
      </c>
      <c r="F44" s="13"/>
      <c r="G44" s="19"/>
      <c r="H44" s="20"/>
      <c r="I44" s="73"/>
    </row>
    <row r="45" spans="1:10" s="18" customFormat="1" ht="26.1" customHeight="1" x14ac:dyDescent="0.25">
      <c r="A45" s="10">
        <v>31</v>
      </c>
      <c r="B45" s="52" t="s">
        <v>492</v>
      </c>
      <c r="C45" s="70" t="s">
        <v>493</v>
      </c>
      <c r="D45" s="75">
        <v>16921.919999999998</v>
      </c>
      <c r="E45" s="76">
        <v>42304.81</v>
      </c>
      <c r="F45" s="13"/>
      <c r="G45" s="19"/>
      <c r="H45" s="20"/>
      <c r="I45" s="73"/>
    </row>
    <row r="46" spans="1:10" s="18" customFormat="1" ht="26.1" customHeight="1" x14ac:dyDescent="0.25">
      <c r="A46" s="10">
        <v>32</v>
      </c>
      <c r="B46" s="77" t="s">
        <v>522</v>
      </c>
      <c r="C46" s="78" t="s">
        <v>523</v>
      </c>
      <c r="D46" s="75">
        <v>5180.3599999999997</v>
      </c>
      <c r="E46" s="76">
        <v>12950.89</v>
      </c>
      <c r="F46" s="13"/>
      <c r="G46" s="19"/>
      <c r="H46" s="20"/>
      <c r="I46" s="73"/>
    </row>
    <row r="47" spans="1:10" s="18" customFormat="1" ht="26.1" customHeight="1" x14ac:dyDescent="0.25">
      <c r="A47" s="10">
        <v>33</v>
      </c>
      <c r="B47" s="52" t="s">
        <v>526</v>
      </c>
      <c r="C47" s="70" t="s">
        <v>527</v>
      </c>
      <c r="D47" s="75">
        <v>69071.210000000006</v>
      </c>
      <c r="E47" s="76">
        <v>172678.02</v>
      </c>
      <c r="F47" s="13"/>
      <c r="G47" s="19"/>
      <c r="H47" s="20"/>
      <c r="I47" s="73"/>
    </row>
    <row r="48" spans="1:10" s="18" customFormat="1" ht="26.1" customHeight="1" x14ac:dyDescent="0.25">
      <c r="A48" s="10">
        <v>34</v>
      </c>
      <c r="B48" s="52" t="s">
        <v>540</v>
      </c>
      <c r="C48" s="70" t="s">
        <v>541</v>
      </c>
      <c r="D48" s="75">
        <v>13716.61</v>
      </c>
      <c r="E48" s="76">
        <v>34291.53</v>
      </c>
      <c r="F48" s="13"/>
      <c r="G48" s="19"/>
      <c r="H48" s="20"/>
      <c r="I48" s="73"/>
    </row>
    <row r="49" spans="1:9" s="18" customFormat="1" ht="26.1" customHeight="1" x14ac:dyDescent="0.25">
      <c r="A49" s="10">
        <v>35</v>
      </c>
      <c r="B49" s="52" t="s">
        <v>546</v>
      </c>
      <c r="C49" s="70" t="s">
        <v>547</v>
      </c>
      <c r="D49" s="75">
        <v>8572.8799999999992</v>
      </c>
      <c r="E49" s="76">
        <v>21432.2</v>
      </c>
      <c r="F49" s="13"/>
      <c r="G49" s="19"/>
      <c r="H49" s="20"/>
      <c r="I49" s="73"/>
    </row>
    <row r="50" spans="1:9" s="18" customFormat="1" ht="26.1" customHeight="1" x14ac:dyDescent="0.25">
      <c r="A50" s="10">
        <v>36</v>
      </c>
      <c r="B50" s="52" t="s">
        <v>550</v>
      </c>
      <c r="C50" s="70" t="s">
        <v>551</v>
      </c>
      <c r="D50" s="75">
        <v>13549.59</v>
      </c>
      <c r="E50" s="76">
        <v>33873.97</v>
      </c>
      <c r="F50" s="13"/>
      <c r="G50" s="19"/>
      <c r="H50" s="20"/>
      <c r="I50" s="73"/>
    </row>
    <row r="51" spans="1:9" s="18" customFormat="1" ht="26.1" customHeight="1" x14ac:dyDescent="0.25">
      <c r="A51" s="10">
        <v>37</v>
      </c>
      <c r="B51" s="52" t="s">
        <v>482</v>
      </c>
      <c r="C51" s="70" t="s">
        <v>483</v>
      </c>
      <c r="D51" s="75">
        <v>2271.96</v>
      </c>
      <c r="E51" s="76">
        <v>5679.91</v>
      </c>
      <c r="F51" s="13"/>
      <c r="G51" s="19"/>
      <c r="H51" s="20"/>
      <c r="I51" s="73"/>
    </row>
    <row r="52" spans="1:9" s="18" customFormat="1" ht="26.1" customHeight="1" x14ac:dyDescent="0.25">
      <c r="A52" s="10">
        <v>38</v>
      </c>
      <c r="B52" s="52" t="s">
        <v>506</v>
      </c>
      <c r="C52" s="70" t="s">
        <v>507</v>
      </c>
      <c r="D52" s="75">
        <v>2258.2600000000002</v>
      </c>
      <c r="E52" s="76">
        <v>5645.66</v>
      </c>
      <c r="F52" s="13"/>
      <c r="G52" s="19"/>
      <c r="H52" s="20"/>
      <c r="I52" s="73"/>
    </row>
    <row r="53" spans="1:9" s="18" customFormat="1" ht="26.1" customHeight="1" x14ac:dyDescent="0.25">
      <c r="A53" s="10">
        <v>39</v>
      </c>
      <c r="B53" s="52" t="s">
        <v>514</v>
      </c>
      <c r="C53" s="70" t="s">
        <v>515</v>
      </c>
      <c r="D53" s="75">
        <v>4383.8500000000004</v>
      </c>
      <c r="E53" s="76">
        <v>10959.62</v>
      </c>
      <c r="F53" s="13"/>
      <c r="G53" s="19"/>
      <c r="H53" s="20"/>
      <c r="I53" s="73"/>
    </row>
    <row r="54" spans="1:9" s="18" customFormat="1" ht="26.1" customHeight="1" x14ac:dyDescent="0.25">
      <c r="A54" s="10">
        <v>40</v>
      </c>
      <c r="B54" s="52" t="s">
        <v>516</v>
      </c>
      <c r="C54" s="70" t="s">
        <v>517</v>
      </c>
      <c r="D54" s="75">
        <v>4383.8500000000004</v>
      </c>
      <c r="E54" s="76">
        <v>10959.62</v>
      </c>
      <c r="F54" s="13"/>
      <c r="G54" s="19"/>
      <c r="H54" s="20"/>
      <c r="I54" s="73"/>
    </row>
    <row r="55" spans="1:9" s="18" customFormat="1" ht="26.1" customHeight="1" x14ac:dyDescent="0.25">
      <c r="A55" s="10">
        <v>41</v>
      </c>
      <c r="B55" s="52" t="s">
        <v>518</v>
      </c>
      <c r="C55" s="70" t="s">
        <v>519</v>
      </c>
      <c r="D55" s="75">
        <v>4383.8500000000004</v>
      </c>
      <c r="E55" s="76">
        <v>10959.62</v>
      </c>
      <c r="F55" s="13"/>
      <c r="G55" s="19"/>
      <c r="H55" s="20"/>
      <c r="I55" s="73"/>
    </row>
    <row r="56" spans="1:9" s="18" customFormat="1" ht="26.1" customHeight="1" x14ac:dyDescent="0.25">
      <c r="A56" s="10">
        <v>42</v>
      </c>
      <c r="B56" s="52" t="s">
        <v>524</v>
      </c>
      <c r="C56" s="70" t="s">
        <v>525</v>
      </c>
      <c r="D56" s="75">
        <v>15541.07</v>
      </c>
      <c r="E56" s="76">
        <v>38852.67</v>
      </c>
      <c r="F56" s="13"/>
      <c r="G56" s="19"/>
      <c r="H56" s="20"/>
      <c r="I56" s="73"/>
    </row>
    <row r="57" spans="1:9" s="18" customFormat="1" ht="26.1" customHeight="1" x14ac:dyDescent="0.25">
      <c r="A57" s="10">
        <v>43</v>
      </c>
      <c r="B57" s="52" t="s">
        <v>542</v>
      </c>
      <c r="C57" s="70" t="s">
        <v>543</v>
      </c>
      <c r="D57" s="75">
        <v>3429.15</v>
      </c>
      <c r="E57" s="76">
        <v>8572.8799999999992</v>
      </c>
      <c r="F57" s="13"/>
      <c r="G57" s="19"/>
      <c r="H57" s="20"/>
      <c r="I57" s="73"/>
    </row>
    <row r="58" spans="1:9" s="18" customFormat="1" ht="26.1" customHeight="1" x14ac:dyDescent="0.25">
      <c r="A58" s="10">
        <v>44</v>
      </c>
      <c r="B58" s="52" t="s">
        <v>548</v>
      </c>
      <c r="C58" s="70" t="s">
        <v>549</v>
      </c>
      <c r="D58" s="75">
        <v>39127.57</v>
      </c>
      <c r="E58" s="76">
        <v>97818.93</v>
      </c>
      <c r="F58" s="13"/>
      <c r="G58" s="19"/>
      <c r="H58" s="20"/>
      <c r="I58" s="73"/>
    </row>
    <row r="59" spans="1:9" s="18" customFormat="1" ht="26.1" customHeight="1" x14ac:dyDescent="0.25">
      <c r="A59" s="10">
        <v>45</v>
      </c>
      <c r="B59" s="52" t="s">
        <v>562</v>
      </c>
      <c r="C59" s="70" t="s">
        <v>563</v>
      </c>
      <c r="D59" s="75">
        <v>3387.4</v>
      </c>
      <c r="E59" s="76">
        <v>8468.49</v>
      </c>
      <c r="F59" s="13"/>
      <c r="G59" s="19"/>
      <c r="H59" s="20"/>
      <c r="I59" s="73"/>
    </row>
    <row r="60" spans="1:9" s="18" customFormat="1" ht="26.1" customHeight="1" x14ac:dyDescent="0.25">
      <c r="A60" s="10">
        <v>46</v>
      </c>
      <c r="B60" s="52" t="s">
        <v>552</v>
      </c>
      <c r="C60" s="70" t="s">
        <v>553</v>
      </c>
      <c r="D60" s="75">
        <v>16936.990000000002</v>
      </c>
      <c r="E60" s="76">
        <v>42342.47</v>
      </c>
      <c r="F60" s="13"/>
      <c r="G60" s="19"/>
      <c r="H60" s="20"/>
      <c r="I60" s="73"/>
    </row>
    <row r="61" spans="1:9" s="18" customFormat="1" ht="26.1" customHeight="1" x14ac:dyDescent="0.25">
      <c r="A61" s="10">
        <v>47</v>
      </c>
      <c r="B61" s="52" t="s">
        <v>566</v>
      </c>
      <c r="C61" s="70" t="s">
        <v>567</v>
      </c>
      <c r="D61" s="75">
        <v>27634.93</v>
      </c>
      <c r="E61" s="76">
        <v>69087.33</v>
      </c>
      <c r="F61" s="13"/>
      <c r="G61" s="19"/>
      <c r="H61" s="20"/>
      <c r="I61" s="73"/>
    </row>
    <row r="62" spans="1:9" s="18" customFormat="1" ht="26.1" customHeight="1" x14ac:dyDescent="0.25">
      <c r="A62" s="10">
        <v>48</v>
      </c>
      <c r="B62" s="52" t="s">
        <v>528</v>
      </c>
      <c r="C62" s="70" t="s">
        <v>529</v>
      </c>
      <c r="D62" s="75">
        <v>138142.82</v>
      </c>
      <c r="E62" s="76">
        <v>345357.06</v>
      </c>
      <c r="F62" s="13"/>
      <c r="G62" s="19"/>
      <c r="H62" s="20"/>
      <c r="I62" s="73"/>
    </row>
    <row r="63" spans="1:9" s="18" customFormat="1" ht="26.1" customHeight="1" x14ac:dyDescent="0.25">
      <c r="A63" s="10">
        <v>49</v>
      </c>
      <c r="B63" s="52" t="s">
        <v>554</v>
      </c>
      <c r="C63" s="70" t="s">
        <v>555</v>
      </c>
      <c r="D63" s="75">
        <v>2258.2600000000002</v>
      </c>
      <c r="E63" s="76">
        <v>5645.66</v>
      </c>
      <c r="F63" s="13"/>
      <c r="G63" s="19"/>
      <c r="H63" s="20"/>
      <c r="I63" s="73"/>
    </row>
    <row r="64" spans="1:9" s="18" customFormat="1" ht="30.75" customHeight="1" x14ac:dyDescent="0.25">
      <c r="A64" s="10">
        <v>50</v>
      </c>
      <c r="B64" s="52" t="s">
        <v>556</v>
      </c>
      <c r="C64" s="70" t="s">
        <v>557</v>
      </c>
      <c r="D64" s="75">
        <v>2258.2600000000002</v>
      </c>
      <c r="E64" s="76">
        <v>5645.66</v>
      </c>
      <c r="F64" s="13"/>
      <c r="G64" s="19"/>
      <c r="H64" s="20"/>
      <c r="I64" s="73"/>
    </row>
    <row r="65" spans="1:8" s="22" customFormat="1" ht="24.75" customHeight="1" x14ac:dyDescent="0.25">
      <c r="A65" s="125" t="s">
        <v>679</v>
      </c>
      <c r="B65" s="125"/>
      <c r="C65" s="125"/>
      <c r="D65" s="79">
        <f>SUM(D15:D64)</f>
        <v>570892.7300000001</v>
      </c>
      <c r="E65" s="50">
        <f>SUM(E15:E64)</f>
        <v>1427232.01</v>
      </c>
      <c r="F65" s="80"/>
      <c r="G65" s="80"/>
      <c r="H65" s="81"/>
    </row>
    <row r="66" spans="1:8" s="17" customFormat="1" ht="22.5" customHeight="1" x14ac:dyDescent="0.25">
      <c r="A66" s="72" t="s">
        <v>656</v>
      </c>
      <c r="B66" s="114" t="s">
        <v>577</v>
      </c>
      <c r="C66" s="114"/>
      <c r="D66" s="114"/>
      <c r="E66" s="114"/>
      <c r="F66" s="114"/>
      <c r="G66" s="114"/>
      <c r="H66" s="115"/>
    </row>
    <row r="67" spans="1:8" s="18" customFormat="1" ht="45" x14ac:dyDescent="0.25">
      <c r="A67" s="25" t="s">
        <v>141</v>
      </c>
      <c r="B67" s="25" t="s">
        <v>475</v>
      </c>
      <c r="C67" s="25" t="s">
        <v>161</v>
      </c>
      <c r="D67" s="23" t="s">
        <v>138</v>
      </c>
      <c r="E67" s="23" t="s">
        <v>139</v>
      </c>
      <c r="F67" s="47" t="s">
        <v>162</v>
      </c>
      <c r="G67" s="47" t="s">
        <v>165</v>
      </c>
      <c r="H67" s="47" t="s">
        <v>163</v>
      </c>
    </row>
    <row r="68" spans="1:8" s="21" customFormat="1" ht="28.5" customHeight="1" x14ac:dyDescent="0.25">
      <c r="A68" s="52">
        <v>8</v>
      </c>
      <c r="B68" s="52" t="s">
        <v>588</v>
      </c>
      <c r="C68" s="59" t="s">
        <v>589</v>
      </c>
      <c r="D68" s="82">
        <v>30470.880000000001</v>
      </c>
      <c r="E68" s="83">
        <v>76177.2</v>
      </c>
      <c r="F68" s="13"/>
      <c r="G68" s="19"/>
      <c r="H68" s="20"/>
    </row>
    <row r="69" spans="1:8" s="21" customFormat="1" ht="45.75" customHeight="1" x14ac:dyDescent="0.25">
      <c r="A69" s="52">
        <v>11</v>
      </c>
      <c r="B69" s="52" t="s">
        <v>637</v>
      </c>
      <c r="C69" s="59" t="s">
        <v>630</v>
      </c>
      <c r="D69" s="82">
        <v>125864.64</v>
      </c>
      <c r="E69" s="83">
        <v>314661.59999999998</v>
      </c>
      <c r="F69" s="13"/>
      <c r="G69" s="19"/>
      <c r="H69" s="20"/>
    </row>
    <row r="70" spans="1:8" s="21" customFormat="1" ht="28.5" customHeight="1" x14ac:dyDescent="0.25">
      <c r="A70" s="52">
        <v>21</v>
      </c>
      <c r="B70" s="52"/>
      <c r="C70" s="59" t="s">
        <v>644</v>
      </c>
      <c r="D70" s="75">
        <v>9570</v>
      </c>
      <c r="E70" s="83">
        <v>23925</v>
      </c>
      <c r="F70" s="13"/>
      <c r="G70" s="19"/>
      <c r="H70" s="20"/>
    </row>
    <row r="71" spans="1:8" s="21" customFormat="1" ht="34.5" customHeight="1" x14ac:dyDescent="0.25">
      <c r="A71" s="52">
        <v>33</v>
      </c>
      <c r="B71" s="52" t="s">
        <v>590</v>
      </c>
      <c r="C71" s="59" t="s">
        <v>646</v>
      </c>
      <c r="D71" s="75">
        <v>12760</v>
      </c>
      <c r="E71" s="83">
        <v>31900</v>
      </c>
      <c r="F71" s="13"/>
      <c r="G71" s="19"/>
      <c r="H71" s="20"/>
    </row>
    <row r="72" spans="1:8" s="21" customFormat="1" ht="28.5" customHeight="1" x14ac:dyDescent="0.25">
      <c r="A72" s="52">
        <v>43</v>
      </c>
      <c r="B72" s="52"/>
      <c r="C72" s="59" t="s">
        <v>649</v>
      </c>
      <c r="D72" s="82">
        <v>13717</v>
      </c>
      <c r="E72" s="83">
        <v>34292.5</v>
      </c>
      <c r="F72" s="13"/>
      <c r="G72" s="19"/>
      <c r="H72" s="20"/>
    </row>
    <row r="73" spans="1:8" s="21" customFormat="1" ht="28.5" customHeight="1" x14ac:dyDescent="0.25">
      <c r="A73" s="52">
        <v>45</v>
      </c>
      <c r="B73" s="52"/>
      <c r="C73" s="59" t="s">
        <v>683</v>
      </c>
      <c r="D73" s="82">
        <v>3904.56</v>
      </c>
      <c r="E73" s="83">
        <v>9761.4</v>
      </c>
      <c r="F73" s="13"/>
      <c r="G73" s="19"/>
      <c r="H73" s="20"/>
    </row>
    <row r="74" spans="1:8" s="22" customFormat="1" ht="24.75" customHeight="1" x14ac:dyDescent="0.25">
      <c r="A74" s="125" t="s">
        <v>679</v>
      </c>
      <c r="B74" s="125"/>
      <c r="C74" s="125"/>
      <c r="D74" s="84">
        <f>SUM(D68:D73)</f>
        <v>196287.08</v>
      </c>
      <c r="E74" s="51">
        <f>SUM(E68:E73)</f>
        <v>490717.7</v>
      </c>
      <c r="F74" s="80"/>
      <c r="G74" s="80"/>
      <c r="H74" s="80"/>
    </row>
    <row r="75" spans="1:8" ht="32.25" customHeight="1" x14ac:dyDescent="0.2">
      <c r="A75" s="125" t="s">
        <v>680</v>
      </c>
      <c r="B75" s="125"/>
      <c r="C75" s="125"/>
      <c r="D75" s="84">
        <f>D74+D65</f>
        <v>767179.81</v>
      </c>
      <c r="E75" s="84">
        <f>E74+E65</f>
        <v>1917949.71</v>
      </c>
      <c r="F75" s="80"/>
      <c r="G75" s="80"/>
      <c r="H75" s="80"/>
    </row>
    <row r="82" spans="3:6" x14ac:dyDescent="0.2">
      <c r="C82" s="103"/>
      <c r="F82" s="8"/>
    </row>
    <row r="83" spans="3:6" ht="15" x14ac:dyDescent="0.25">
      <c r="C83" s="74" t="s">
        <v>681</v>
      </c>
      <c r="E83" s="38"/>
      <c r="F83" s="38"/>
    </row>
  </sheetData>
  <autoFilter ref="A67:M75" xr:uid="{2A46E5C3-7224-4A7D-967B-1576C76E627C}"/>
  <mergeCells count="10">
    <mergeCell ref="A75:C75"/>
    <mergeCell ref="A65:C65"/>
    <mergeCell ref="B66:H66"/>
    <mergeCell ref="A74:C74"/>
    <mergeCell ref="A1:H1"/>
    <mergeCell ref="A2:H2"/>
    <mergeCell ref="A3:H3"/>
    <mergeCell ref="A4:H4"/>
    <mergeCell ref="A12:H12"/>
    <mergeCell ref="B13:H13"/>
  </mergeCells>
  <conditionalFormatting sqref="C76:C1048576 C68:C74 C5:C64 C66">
    <cfRule type="duplicateValues" dxfId="8" priority="10"/>
    <cfRule type="duplicateValues" dxfId="7" priority="11"/>
    <cfRule type="duplicateValues" dxfId="6" priority="12"/>
  </conditionalFormatting>
  <conditionalFormatting sqref="C65">
    <cfRule type="duplicateValues" dxfId="5" priority="4"/>
    <cfRule type="duplicateValues" dxfId="4" priority="5"/>
    <cfRule type="duplicateValues" dxfId="3" priority="6"/>
  </conditionalFormatting>
  <conditionalFormatting sqref="C75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19</vt:i4>
      </vt:variant>
    </vt:vector>
  </HeadingPairs>
  <TitlesOfParts>
    <vt:vector size="29" baseType="lpstr">
      <vt:lpstr>RESUMEN</vt:lpstr>
      <vt:lpstr> (A) CHIHUAHUA</vt:lpstr>
      <vt:lpstr> (C) DELICIAS</vt:lpstr>
      <vt:lpstr> (E) PARRAL</vt:lpstr>
      <vt:lpstr> (F) N. CASAS GRANDES</vt:lpstr>
      <vt:lpstr> (G) CAMARGO</vt:lpstr>
      <vt:lpstr> (H) JIMÉNEZ</vt:lpstr>
      <vt:lpstr> (I) GUACHOCHI</vt:lpstr>
      <vt:lpstr> (J) CHIHUAHUA</vt:lpstr>
      <vt:lpstr> (K) JUÁREZ</vt:lpstr>
      <vt:lpstr>' (A) CHIHUAHUA'!Área_de_impresión</vt:lpstr>
      <vt:lpstr>' (C) DELICIAS'!Área_de_impresión</vt:lpstr>
      <vt:lpstr>' (E) PARRAL'!Área_de_impresión</vt:lpstr>
      <vt:lpstr>' (F) N. CASAS GRANDES'!Área_de_impresión</vt:lpstr>
      <vt:lpstr>' (G) CAMARGO'!Área_de_impresión</vt:lpstr>
      <vt:lpstr>' (H) JIMÉNEZ'!Área_de_impresión</vt:lpstr>
      <vt:lpstr>' (I) GUACHOCHI'!Área_de_impresión</vt:lpstr>
      <vt:lpstr>' (J) CHIHUAHUA'!Área_de_impresión</vt:lpstr>
      <vt:lpstr>' (K) JUÁREZ'!Área_de_impresión</vt:lpstr>
      <vt:lpstr>RESUMEN!Área_de_impresión</vt:lpstr>
      <vt:lpstr>' (A) CHIHUAHUA'!Títulos_a_imprimir</vt:lpstr>
      <vt:lpstr>' (C) DELICIAS'!Títulos_a_imprimir</vt:lpstr>
      <vt:lpstr>' (E) PARRAL'!Títulos_a_imprimir</vt:lpstr>
      <vt:lpstr>' (F) N. CASAS GRANDES'!Títulos_a_imprimir</vt:lpstr>
      <vt:lpstr>' (G) CAMARGO'!Títulos_a_imprimir</vt:lpstr>
      <vt:lpstr>' (H) JIMÉNEZ'!Títulos_a_imprimir</vt:lpstr>
      <vt:lpstr>' (I) GUACHOCHI'!Títulos_a_imprimir</vt:lpstr>
      <vt:lpstr>' (J) CHIHUAHUA'!Títulos_a_imprimir</vt:lpstr>
      <vt:lpstr>' (K) JUÁREZ'!Títulos_a_imprimir</vt:lpstr>
    </vt:vector>
  </TitlesOfParts>
  <Company>ISSSTE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Cazares Saucedo</dc:creator>
  <cp:lastModifiedBy>Isaac Valverde</cp:lastModifiedBy>
  <cp:lastPrinted>2026-01-02T22:04:06Z</cp:lastPrinted>
  <dcterms:created xsi:type="dcterms:W3CDTF">2021-01-05T18:32:06Z</dcterms:created>
  <dcterms:modified xsi:type="dcterms:W3CDTF">2026-01-03T00:09:08Z</dcterms:modified>
</cp:coreProperties>
</file>